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115" windowHeight="11760" tabRatio="784"/>
  </bookViews>
  <sheets>
    <sheet name="DSTongHop_H" sheetId="10" r:id="rId1"/>
  </sheets>
  <calcPr calcId="124519"/>
</workbook>
</file>

<file path=xl/calcChain.xml><?xml version="1.0" encoding="utf-8"?>
<calcChain xmlns="http://schemas.openxmlformats.org/spreadsheetml/2006/main">
  <c r="O330" i="10"/>
  <c r="O323"/>
  <c r="O277"/>
  <c r="O257"/>
  <c r="O236"/>
  <c r="O166"/>
  <c r="O165"/>
  <c r="O161"/>
  <c r="O121"/>
  <c r="O119"/>
  <c r="O117"/>
  <c r="O116"/>
  <c r="O115"/>
  <c r="O114"/>
  <c r="O43"/>
  <c r="M354"/>
  <c r="L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M291"/>
  <c r="L291"/>
  <c r="N290"/>
  <c r="N289"/>
  <c r="N288"/>
  <c r="N287"/>
  <c r="N286"/>
  <c r="N285"/>
  <c r="N284"/>
  <c r="N283"/>
  <c r="N282"/>
  <c r="N281"/>
  <c r="M278"/>
  <c r="L278"/>
  <c r="N277"/>
  <c r="N276"/>
  <c r="N275"/>
  <c r="M273"/>
  <c r="L273"/>
  <c r="N272"/>
  <c r="N271"/>
  <c r="M268"/>
  <c r="L268"/>
  <c r="N267"/>
  <c r="N266"/>
  <c r="N265"/>
  <c r="N264"/>
  <c r="N263"/>
  <c r="N262"/>
  <c r="N261"/>
  <c r="M259"/>
  <c r="L259"/>
  <c r="N258"/>
  <c r="N257"/>
  <c r="N256"/>
  <c r="N255"/>
  <c r="N254"/>
  <c r="M251"/>
  <c r="L251"/>
  <c r="N250"/>
  <c r="N249"/>
  <c r="N248"/>
  <c r="N247"/>
  <c r="N246"/>
  <c r="N245"/>
  <c r="N244"/>
  <c r="N243"/>
  <c r="N242"/>
  <c r="N241"/>
  <c r="M238"/>
  <c r="L238"/>
  <c r="N237"/>
  <c r="N236"/>
  <c r="N235"/>
  <c r="N234"/>
  <c r="M231"/>
  <c r="L231"/>
  <c r="N230"/>
  <c r="N229"/>
  <c r="N228"/>
  <c r="N227"/>
  <c r="N226"/>
  <c r="M224"/>
  <c r="L224"/>
  <c r="N223"/>
  <c r="N222"/>
  <c r="N221"/>
  <c r="N220"/>
  <c r="N219"/>
  <c r="N218"/>
  <c r="N217"/>
  <c r="M214"/>
  <c r="L214"/>
  <c r="N213"/>
  <c r="N214"/>
  <c r="M211"/>
  <c r="L211"/>
  <c r="N210"/>
  <c r="N211"/>
  <c r="M208"/>
  <c r="L208"/>
  <c r="N207"/>
  <c r="N206"/>
  <c r="N205"/>
  <c r="N204"/>
  <c r="N203"/>
  <c r="N202"/>
  <c r="N201"/>
  <c r="N200"/>
  <c r="N199"/>
  <c r="N198"/>
  <c r="N197"/>
  <c r="N196"/>
  <c r="M194"/>
  <c r="L194"/>
  <c r="N193"/>
  <c r="N192"/>
  <c r="N191"/>
  <c r="N190"/>
  <c r="M187"/>
  <c r="L187"/>
  <c r="N186"/>
  <c r="N185"/>
  <c r="N184"/>
  <c r="N183"/>
  <c r="N182"/>
  <c r="N181"/>
  <c r="N180"/>
  <c r="M178"/>
  <c r="L178"/>
  <c r="N177"/>
  <c r="N176"/>
  <c r="N175"/>
  <c r="N174"/>
  <c r="M172"/>
  <c r="L172"/>
  <c r="N171"/>
  <c r="N172"/>
  <c r="M169"/>
  <c r="L169"/>
  <c r="N168"/>
  <c r="N167"/>
  <c r="N166"/>
  <c r="N165"/>
  <c r="N164"/>
  <c r="N163"/>
  <c r="N162"/>
  <c r="N161"/>
  <c r="N160"/>
  <c r="N159"/>
  <c r="N158"/>
  <c r="N157"/>
  <c r="M155"/>
  <c r="L155"/>
  <c r="N154"/>
  <c r="N153"/>
  <c r="N152"/>
  <c r="N151"/>
  <c r="N150"/>
  <c r="M147"/>
  <c r="L147"/>
  <c r="N146"/>
  <c r="N145"/>
  <c r="N144"/>
  <c r="N143"/>
  <c r="N142"/>
  <c r="N141"/>
  <c r="N140"/>
  <c r="N139"/>
  <c r="N138"/>
  <c r="N137"/>
  <c r="N136"/>
  <c r="N135"/>
  <c r="N134"/>
  <c r="N133"/>
  <c r="N132"/>
  <c r="M130"/>
  <c r="L130"/>
  <c r="N129"/>
  <c r="N128"/>
  <c r="N127"/>
  <c r="M125"/>
  <c r="L125"/>
  <c r="N124"/>
  <c r="N125"/>
  <c r="M122"/>
  <c r="L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M95"/>
  <c r="L95"/>
  <c r="N94"/>
  <c r="N93"/>
  <c r="N92"/>
  <c r="N91"/>
  <c r="N90"/>
  <c r="N89"/>
  <c r="M86"/>
  <c r="L86"/>
  <c r="N85"/>
  <c r="N84"/>
  <c r="N83"/>
  <c r="N82"/>
  <c r="N81"/>
  <c r="N80"/>
  <c r="N79"/>
  <c r="N78"/>
  <c r="N77"/>
  <c r="N76"/>
  <c r="N75"/>
  <c r="N74"/>
  <c r="N73"/>
  <c r="N72"/>
  <c r="N71"/>
  <c r="M69"/>
  <c r="L69"/>
  <c r="N68"/>
  <c r="N67"/>
  <c r="N66"/>
  <c r="N65"/>
  <c r="N64"/>
  <c r="N63"/>
  <c r="N62"/>
  <c r="N61"/>
  <c r="M59"/>
  <c r="L59"/>
  <c r="N58"/>
  <c r="N57"/>
  <c r="N56"/>
  <c r="M54"/>
  <c r="L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M21"/>
  <c r="L21"/>
  <c r="N20"/>
  <c r="N19"/>
  <c r="N18"/>
  <c r="N17"/>
  <c r="N16"/>
  <c r="N15"/>
  <c r="N14"/>
  <c r="N13"/>
  <c r="N12"/>
  <c r="N11"/>
  <c r="N21"/>
  <c r="M356"/>
  <c r="L357"/>
  <c r="N69"/>
  <c r="N86"/>
  <c r="M359"/>
  <c r="N169"/>
  <c r="L356"/>
  <c r="N187"/>
  <c r="N194"/>
  <c r="N273"/>
  <c r="L355"/>
  <c r="L360"/>
  <c r="L358"/>
  <c r="N238"/>
  <c r="M355"/>
  <c r="M358"/>
  <c r="M360"/>
  <c r="L359"/>
  <c r="N130"/>
  <c r="N278"/>
  <c r="N291"/>
  <c r="N208"/>
  <c r="N251"/>
  <c r="N259"/>
  <c r="N54"/>
  <c r="N59"/>
  <c r="N357"/>
  <c r="M357"/>
  <c r="N95"/>
  <c r="N355"/>
  <c r="N122"/>
  <c r="N147"/>
  <c r="N155"/>
  <c r="N178"/>
  <c r="N358"/>
  <c r="N224"/>
  <c r="N231"/>
  <c r="N268"/>
  <c r="N354"/>
  <c r="N356"/>
  <c r="N360"/>
  <c r="N359"/>
</calcChain>
</file>

<file path=xl/sharedStrings.xml><?xml version="1.0" encoding="utf-8"?>
<sst xmlns="http://schemas.openxmlformats.org/spreadsheetml/2006/main" count="1195" uniqueCount="467">
  <si>
    <t>CỘNG HÒA XÃ HỘI CHỦ NGHĨA VIỆT NAM
Độc lập - Tự do - Hạnh phúc</t>
  </si>
  <si>
    <t>DANH SÁCH TỔNG HỢP XÉT TỐT NGHIỆP</t>
  </si>
  <si>
    <t>STT</t>
  </si>
  <si>
    <t>Mã Lớp</t>
  </si>
  <si>
    <t>Ngành</t>
  </si>
  <si>
    <t>Đợt xét</t>
  </si>
  <si>
    <t>Tổng số</t>
  </si>
  <si>
    <t>Tốt nghiệp</t>
  </si>
  <si>
    <t>Không tốt nghiệp</t>
  </si>
  <si>
    <t>Tỷ lệ
%</t>
  </si>
  <si>
    <t>Ghi chú</t>
  </si>
  <si>
    <t>Kéo dài</t>
  </si>
  <si>
    <t>ĐIỆN - ĐIỆN TỬ</t>
  </si>
  <si>
    <t>CAO ĐẲNG - CHÍNH QUY (CN)</t>
  </si>
  <si>
    <t>07702</t>
  </si>
  <si>
    <t>Điện công nghiệp</t>
  </si>
  <si>
    <t>0.00%</t>
  </si>
  <si>
    <t>10701</t>
  </si>
  <si>
    <t>Kỹ thuật Điện - Điện tử</t>
  </si>
  <si>
    <t>11741</t>
  </si>
  <si>
    <t>Công nghệ kỹ thuật Điện tử - Truyền thông</t>
  </si>
  <si>
    <t>11742</t>
  </si>
  <si>
    <t>Công Nghệ kỹ thuật điện - điện tử</t>
  </si>
  <si>
    <t>11.11%</t>
  </si>
  <si>
    <t>12741</t>
  </si>
  <si>
    <t>12742</t>
  </si>
  <si>
    <t>5.00%</t>
  </si>
  <si>
    <t>K13741</t>
  </si>
  <si>
    <t>14.29%</t>
  </si>
  <si>
    <t>K13742</t>
  </si>
  <si>
    <t>3.85%</t>
  </si>
  <si>
    <t>K14741</t>
  </si>
  <si>
    <t>36.84%</t>
  </si>
  <si>
    <t>K14742</t>
  </si>
  <si>
    <t>Cộng</t>
  </si>
  <si>
    <t>ĐẠI HỌC - CHÍNH QUY (CN)</t>
  </si>
  <si>
    <t>03101</t>
  </si>
  <si>
    <t>03102</t>
  </si>
  <si>
    <t>05101</t>
  </si>
  <si>
    <t>100.00%</t>
  </si>
  <si>
    <t>06102CTU</t>
  </si>
  <si>
    <t>07117</t>
  </si>
  <si>
    <t>Công nghệ Điện tử viễn thông</t>
  </si>
  <si>
    <t>08102CTU</t>
  </si>
  <si>
    <t>09101</t>
  </si>
  <si>
    <t>8.33%</t>
  </si>
  <si>
    <t>09102</t>
  </si>
  <si>
    <t>09117</t>
  </si>
  <si>
    <t>09118</t>
  </si>
  <si>
    <t>Công nghệ Điện tự động</t>
  </si>
  <si>
    <t>33.33%</t>
  </si>
  <si>
    <t>09119</t>
  </si>
  <si>
    <t>Công nghệ kỹ thuật máy tính</t>
  </si>
  <si>
    <t>20.00%</t>
  </si>
  <si>
    <t>10101</t>
  </si>
  <si>
    <t>10.00%</t>
  </si>
  <si>
    <t>10102</t>
  </si>
  <si>
    <t>10117</t>
  </si>
  <si>
    <t>10118</t>
  </si>
  <si>
    <t>25.00%</t>
  </si>
  <si>
    <t>10119</t>
  </si>
  <si>
    <t>13.33%</t>
  </si>
  <si>
    <t>11119</t>
  </si>
  <si>
    <t>11142</t>
  </si>
  <si>
    <t>7.69%</t>
  </si>
  <si>
    <t>11151</t>
  </si>
  <si>
    <t>Công nghệ kỹ thuật điều khiển và tự động hoá</t>
  </si>
  <si>
    <t>12119</t>
  </si>
  <si>
    <t>13.04%</t>
  </si>
  <si>
    <t>12141DT</t>
  </si>
  <si>
    <t>Công nghệ Kỹ thuật Điện tử - Truyền thông</t>
  </si>
  <si>
    <t>12141VT</t>
  </si>
  <si>
    <t>12142</t>
  </si>
  <si>
    <t>18.69%</t>
  </si>
  <si>
    <t>12151</t>
  </si>
  <si>
    <t>12.90%</t>
  </si>
  <si>
    <t>13141DT</t>
  </si>
  <si>
    <t>24.88%</t>
  </si>
  <si>
    <t>13141VT</t>
  </si>
  <si>
    <t>22.86%</t>
  </si>
  <si>
    <t>K11141DT</t>
  </si>
  <si>
    <t>7.41%</t>
  </si>
  <si>
    <t>K11141VT</t>
  </si>
  <si>
    <t>K13119</t>
  </si>
  <si>
    <t>25.71%</t>
  </si>
  <si>
    <t>K13142</t>
  </si>
  <si>
    <t>47.62%</t>
  </si>
  <si>
    <t>K13151</t>
  </si>
  <si>
    <t>60.40%</t>
  </si>
  <si>
    <t>ĐẠI HỌC - CHÍNH QUY (CT)</t>
  </si>
  <si>
    <t>K14342</t>
  </si>
  <si>
    <t>Công nghệ kỹ thuật điện - điện tử</t>
  </si>
  <si>
    <t>K15341</t>
  </si>
  <si>
    <t>47.06%</t>
  </si>
  <si>
    <t>K15342</t>
  </si>
  <si>
    <t>56.76%</t>
  </si>
  <si>
    <t>ĐẠI HỌC - CHÍNH QUY (K - 3/7)</t>
  </si>
  <si>
    <t>07202</t>
  </si>
  <si>
    <t>08201</t>
  </si>
  <si>
    <t>09201</t>
  </si>
  <si>
    <t>09202</t>
  </si>
  <si>
    <t>10201</t>
  </si>
  <si>
    <t>10202</t>
  </si>
  <si>
    <t>11241</t>
  </si>
  <si>
    <t>16.67%</t>
  </si>
  <si>
    <t>11242</t>
  </si>
  <si>
    <t>ĐẠI HỌC - CHÍNH QUY (SP)</t>
  </si>
  <si>
    <t>08902LD</t>
  </si>
  <si>
    <t>08917LD</t>
  </si>
  <si>
    <t>09901</t>
  </si>
  <si>
    <t>09902</t>
  </si>
  <si>
    <t>09917LD</t>
  </si>
  <si>
    <t>10901</t>
  </si>
  <si>
    <t>10902</t>
  </si>
  <si>
    <t>10917</t>
  </si>
  <si>
    <t>11942</t>
  </si>
  <si>
    <t>12941</t>
  </si>
  <si>
    <t>12942</t>
  </si>
  <si>
    <t>12942CTU</t>
  </si>
  <si>
    <t>K11941DT</t>
  </si>
  <si>
    <t>K11941VT</t>
  </si>
  <si>
    <t>K13942</t>
  </si>
  <si>
    <t>CƠ KHÍ CHẾ TẠO MÁY</t>
  </si>
  <si>
    <t>09703</t>
  </si>
  <si>
    <t>Cơ khí Chế tạo máy</t>
  </si>
  <si>
    <t>10703</t>
  </si>
  <si>
    <t>11743</t>
  </si>
  <si>
    <t>Công nghệ chế tạo máy</t>
  </si>
  <si>
    <t>12743</t>
  </si>
  <si>
    <t>12.73%</t>
  </si>
  <si>
    <t>K13743</t>
  </si>
  <si>
    <t>K14743</t>
  </si>
  <si>
    <t>4.17%</t>
  </si>
  <si>
    <t>05104CTU</t>
  </si>
  <si>
    <t>Kỹ thuật Công nghiệp</t>
  </si>
  <si>
    <t>07104CTU</t>
  </si>
  <si>
    <t>08104</t>
  </si>
  <si>
    <t>09103</t>
  </si>
  <si>
    <t>09104</t>
  </si>
  <si>
    <t>09107</t>
  </si>
  <si>
    <t>Thiết kế máy</t>
  </si>
  <si>
    <t>09111</t>
  </si>
  <si>
    <t>Cơ điện tử</t>
  </si>
  <si>
    <t>09112</t>
  </si>
  <si>
    <t>Công nghệ tự động</t>
  </si>
  <si>
    <t>66.67%</t>
  </si>
  <si>
    <t>10103</t>
  </si>
  <si>
    <t>10104</t>
  </si>
  <si>
    <t>10107</t>
  </si>
  <si>
    <t>10111</t>
  </si>
  <si>
    <t>10112</t>
  </si>
  <si>
    <t>11104</t>
  </si>
  <si>
    <t>11143</t>
  </si>
  <si>
    <t>13.79%</t>
  </si>
  <si>
    <t>11144</t>
  </si>
  <si>
    <t>Công nghệ kỹ thuật cơ khí</t>
  </si>
  <si>
    <t>11146</t>
  </si>
  <si>
    <t>Công nghệ kỹ thuật cơ điện tử</t>
  </si>
  <si>
    <t>11.76%</t>
  </si>
  <si>
    <t>12104</t>
  </si>
  <si>
    <t>12143</t>
  </si>
  <si>
    <t>12144</t>
  </si>
  <si>
    <t>12146</t>
  </si>
  <si>
    <t>K13104</t>
  </si>
  <si>
    <t>K13143</t>
  </si>
  <si>
    <t>K13144</t>
  </si>
  <si>
    <t>47.33%</t>
  </si>
  <si>
    <t>K13146</t>
  </si>
  <si>
    <t>K15343</t>
  </si>
  <si>
    <t>51.35%</t>
  </si>
  <si>
    <t>09203</t>
  </si>
  <si>
    <t>10203</t>
  </si>
  <si>
    <t>11243</t>
  </si>
  <si>
    <t>09903</t>
  </si>
  <si>
    <t>09904</t>
  </si>
  <si>
    <t>09911</t>
  </si>
  <si>
    <t>10903</t>
  </si>
  <si>
    <t>10904</t>
  </si>
  <si>
    <t>10911</t>
  </si>
  <si>
    <t>11904</t>
  </si>
  <si>
    <t>11904CTU</t>
  </si>
  <si>
    <t>11911</t>
  </si>
  <si>
    <t>11943</t>
  </si>
  <si>
    <t>12.50%</t>
  </si>
  <si>
    <t>12904</t>
  </si>
  <si>
    <t>50.00%</t>
  </si>
  <si>
    <t>12943</t>
  </si>
  <si>
    <t>12946</t>
  </si>
  <si>
    <t>K13904</t>
  </si>
  <si>
    <t>75.00%</t>
  </si>
  <si>
    <t>K13943</t>
  </si>
  <si>
    <t>26.67%</t>
  </si>
  <si>
    <t>CƠ KHÍ ĐỘNG LỰC</t>
  </si>
  <si>
    <t>10705</t>
  </si>
  <si>
    <t>Cơ khí động lực</t>
  </si>
  <si>
    <t>11745</t>
  </si>
  <si>
    <t>Công nghệ kỹ thuật ô tô</t>
  </si>
  <si>
    <t>12745</t>
  </si>
  <si>
    <t>6.67%</t>
  </si>
  <si>
    <t>K13745</t>
  </si>
  <si>
    <t>K14745</t>
  </si>
  <si>
    <t>18.37%</t>
  </si>
  <si>
    <t>06105</t>
  </si>
  <si>
    <t>07113</t>
  </si>
  <si>
    <t>Kỹ thuật Nhiệt - Điện lạnh</t>
  </si>
  <si>
    <t>09105</t>
  </si>
  <si>
    <t>09113</t>
  </si>
  <si>
    <t>10105</t>
  </si>
  <si>
    <t>10113</t>
  </si>
  <si>
    <t>11145</t>
  </si>
  <si>
    <t>11147</t>
  </si>
  <si>
    <t>Công nghệ kỹ thuật nhiệt</t>
  </si>
  <si>
    <t>12145</t>
  </si>
  <si>
    <t>12147</t>
  </si>
  <si>
    <t>K13145</t>
  </si>
  <si>
    <t>40.33%</t>
  </si>
  <si>
    <t>K13147</t>
  </si>
  <si>
    <t>38.30%</t>
  </si>
  <si>
    <t>K15345</t>
  </si>
  <si>
    <t>84.21%</t>
  </si>
  <si>
    <t>09205</t>
  </si>
  <si>
    <t>10205</t>
  </si>
  <si>
    <t>11245</t>
  </si>
  <si>
    <t>11247</t>
  </si>
  <si>
    <t>10905</t>
  </si>
  <si>
    <t>10913</t>
  </si>
  <si>
    <t>11945</t>
  </si>
  <si>
    <t>11947</t>
  </si>
  <si>
    <t>12945</t>
  </si>
  <si>
    <t>5.56%</t>
  </si>
  <si>
    <t>12947</t>
  </si>
  <si>
    <t>18.75%</t>
  </si>
  <si>
    <t>K13945</t>
  </si>
  <si>
    <t>CÔNG NGHỆ MAY VÀ THỜI TRANG</t>
  </si>
  <si>
    <t>11709</t>
  </si>
  <si>
    <t>Công nghệ may</t>
  </si>
  <si>
    <t>12709</t>
  </si>
  <si>
    <t>9.09%</t>
  </si>
  <si>
    <t>K13709</t>
  </si>
  <si>
    <t>22.22%</t>
  </si>
  <si>
    <t>K14709</t>
  </si>
  <si>
    <t>27.27%</t>
  </si>
  <si>
    <t>05121</t>
  </si>
  <si>
    <t>Kỹ thuật  Nữ công</t>
  </si>
  <si>
    <t>09123</t>
  </si>
  <si>
    <t>Thiết kế thời trang</t>
  </si>
  <si>
    <t>10109</t>
  </si>
  <si>
    <t>10123</t>
  </si>
  <si>
    <t>11109</t>
  </si>
  <si>
    <t>11123</t>
  </si>
  <si>
    <t>12109</t>
  </si>
  <si>
    <t>7.14%</t>
  </si>
  <si>
    <t>12123</t>
  </si>
  <si>
    <t>12152</t>
  </si>
  <si>
    <t>Kinh tế gia đình</t>
  </si>
  <si>
    <t>K13109</t>
  </si>
  <si>
    <t>81.55%</t>
  </si>
  <si>
    <t>K13123</t>
  </si>
  <si>
    <t>21.62%</t>
  </si>
  <si>
    <t>K13152</t>
  </si>
  <si>
    <t>K15309</t>
  </si>
  <si>
    <t>40.00%</t>
  </si>
  <si>
    <t>10209</t>
  </si>
  <si>
    <t>XÂY DỰNG</t>
  </si>
  <si>
    <t>07114</t>
  </si>
  <si>
    <t>Xây dựng Dân dụng và Công nghiệp</t>
  </si>
  <si>
    <t>08114</t>
  </si>
  <si>
    <t>09114</t>
  </si>
  <si>
    <t>10114</t>
  </si>
  <si>
    <t>11149</t>
  </si>
  <si>
    <t>Công nghệ kỹ thuật công trình xây dựng</t>
  </si>
  <si>
    <t>12149</t>
  </si>
  <si>
    <t>31.07%</t>
  </si>
  <si>
    <t>K13149</t>
  </si>
  <si>
    <t>12.15%</t>
  </si>
  <si>
    <t>09914LD</t>
  </si>
  <si>
    <t>10914</t>
  </si>
  <si>
    <t>11949</t>
  </si>
  <si>
    <t>12949</t>
  </si>
  <si>
    <t>K13949</t>
  </si>
  <si>
    <t>IN VÀ TRUYỀN THÔNG</t>
  </si>
  <si>
    <t>09108</t>
  </si>
  <si>
    <t>Kỹ thuật In</t>
  </si>
  <si>
    <t>11148</t>
  </si>
  <si>
    <t>Công nghệ in</t>
  </si>
  <si>
    <t>12148</t>
  </si>
  <si>
    <t>K13148</t>
  </si>
  <si>
    <t>66.04%</t>
  </si>
  <si>
    <t>CÔNG NGHỆ HÓA HỌC VÀ THỰC PHẨM</t>
  </si>
  <si>
    <t>09115</t>
  </si>
  <si>
    <t>Công nghệ Môi trường</t>
  </si>
  <si>
    <t>09116</t>
  </si>
  <si>
    <t>Công nghệ Thực phẩm</t>
  </si>
  <si>
    <t>10115</t>
  </si>
  <si>
    <t>10116</t>
  </si>
  <si>
    <t>11116</t>
  </si>
  <si>
    <t>11150</t>
  </si>
  <si>
    <t>Công nghệ kỹ thuật môi trường</t>
  </si>
  <si>
    <t>12116</t>
  </si>
  <si>
    <t>12150</t>
  </si>
  <si>
    <t>K13116</t>
  </si>
  <si>
    <t>61.80%</t>
  </si>
  <si>
    <t>K13150</t>
  </si>
  <si>
    <t>44.44%</t>
  </si>
  <si>
    <t>CÔNG NGHỆ THÔNG TIN</t>
  </si>
  <si>
    <t>09110</t>
  </si>
  <si>
    <t>Công nghệ Thông Tin</t>
  </si>
  <si>
    <t>10110</t>
  </si>
  <si>
    <t>11110</t>
  </si>
  <si>
    <t>15.38%</t>
  </si>
  <si>
    <t>12110</t>
  </si>
  <si>
    <t>K13110</t>
  </si>
  <si>
    <t>29.31%</t>
  </si>
  <si>
    <t>08910</t>
  </si>
  <si>
    <t>Công nghệ Thông tin</t>
  </si>
  <si>
    <t>09910</t>
  </si>
  <si>
    <t>10910</t>
  </si>
  <si>
    <t>10910LD</t>
  </si>
  <si>
    <t>11910</t>
  </si>
  <si>
    <t>12910</t>
  </si>
  <si>
    <t>K13910</t>
  </si>
  <si>
    <t>NGOẠI NGỮ</t>
  </si>
  <si>
    <t>09120</t>
  </si>
  <si>
    <t>Tiếng Anh</t>
  </si>
  <si>
    <t>10120</t>
  </si>
  <si>
    <t>11950</t>
  </si>
  <si>
    <t>Sư phạm Tiếng Anh</t>
  </si>
  <si>
    <t>12950</t>
  </si>
  <si>
    <t>K13950</t>
  </si>
  <si>
    <t>KINH TẾ</t>
  </si>
  <si>
    <t>08124</t>
  </si>
  <si>
    <t>Quản lý Công nghiệp</t>
  </si>
  <si>
    <t>09124</t>
  </si>
  <si>
    <t>10124</t>
  </si>
  <si>
    <t>10125</t>
  </si>
  <si>
    <t>Kế toán</t>
  </si>
  <si>
    <t>11124</t>
  </si>
  <si>
    <t>11125</t>
  </si>
  <si>
    <t>12124</t>
  </si>
  <si>
    <t>12125</t>
  </si>
  <si>
    <t>18.18%</t>
  </si>
  <si>
    <t>K13124</t>
  </si>
  <si>
    <t>80.20%</t>
  </si>
  <si>
    <t>K13125</t>
  </si>
  <si>
    <t>65.52%</t>
  </si>
  <si>
    <t>06102CLC</t>
  </si>
  <si>
    <t>09102CLC</t>
  </si>
  <si>
    <t>09108CLC</t>
  </si>
  <si>
    <t>09110CLC</t>
  </si>
  <si>
    <t>09112CLC</t>
  </si>
  <si>
    <t>09114CLC</t>
  </si>
  <si>
    <t>09118CLC</t>
  </si>
  <si>
    <t>09119CLC</t>
  </si>
  <si>
    <t>10101CLC</t>
  </si>
  <si>
    <t>10102CLC</t>
  </si>
  <si>
    <t>10103CLC</t>
  </si>
  <si>
    <t>10108CLC</t>
  </si>
  <si>
    <t>10110CLC</t>
  </si>
  <si>
    <t>10112CLC</t>
  </si>
  <si>
    <t>10114CLC</t>
  </si>
  <si>
    <t>10118CLC</t>
  </si>
  <si>
    <t>10119CLC</t>
  </si>
  <si>
    <t>11110CLC</t>
  </si>
  <si>
    <t>11119CLC</t>
  </si>
  <si>
    <t>11141VTCLC</t>
  </si>
  <si>
    <t>11141ÐTCLC</t>
  </si>
  <si>
    <t>11142CLC</t>
  </si>
  <si>
    <t>11143CLC</t>
  </si>
  <si>
    <t>11144CLC</t>
  </si>
  <si>
    <t>11145CLC</t>
  </si>
  <si>
    <t>11146CLC</t>
  </si>
  <si>
    <t>11148CLC</t>
  </si>
  <si>
    <t>11149CLC</t>
  </si>
  <si>
    <t>11151CLC</t>
  </si>
  <si>
    <t>12110CLC</t>
  </si>
  <si>
    <t>12119CLC</t>
  </si>
  <si>
    <t>12124CLC</t>
  </si>
  <si>
    <t>12125CLC</t>
  </si>
  <si>
    <t>12141VTCLC</t>
  </si>
  <si>
    <t>12141ÐTCLC</t>
  </si>
  <si>
    <t>12142CLC</t>
  </si>
  <si>
    <t>12143CLC</t>
  </si>
  <si>
    <t>12144CLC</t>
  </si>
  <si>
    <t>12145CLC</t>
  </si>
  <si>
    <t>12146CLC</t>
  </si>
  <si>
    <t>12147CLC</t>
  </si>
  <si>
    <t>12148CLC</t>
  </si>
  <si>
    <t>12149CLC</t>
  </si>
  <si>
    <t>12150CLC</t>
  </si>
  <si>
    <t>12151CLC</t>
  </si>
  <si>
    <t>K13110CLC</t>
  </si>
  <si>
    <t>83.33%</t>
  </si>
  <si>
    <t>K13119CLC</t>
  </si>
  <si>
    <t>32.20%</t>
  </si>
  <si>
    <t>K13125CLC</t>
  </si>
  <si>
    <t>77.78%</t>
  </si>
  <si>
    <t>K13141CLC_DT</t>
  </si>
  <si>
    <t>45.10%</t>
  </si>
  <si>
    <t>K13141CLC_VT</t>
  </si>
  <si>
    <t>19.05%</t>
  </si>
  <si>
    <t>K13142CLC</t>
  </si>
  <si>
    <t>57.45%</t>
  </si>
  <si>
    <t>K13143CLC</t>
  </si>
  <si>
    <t>46.79%</t>
  </si>
  <si>
    <t>K13144CLC</t>
  </si>
  <si>
    <t>76.92%</t>
  </si>
  <si>
    <t>K13145CLC</t>
  </si>
  <si>
    <t>41.82%</t>
  </si>
  <si>
    <t>K13146CLC</t>
  </si>
  <si>
    <t>48.00%</t>
  </si>
  <si>
    <t>K13147CLC</t>
  </si>
  <si>
    <t>52.83%</t>
  </si>
  <si>
    <t>K13148CLC</t>
  </si>
  <si>
    <t>5.88%</t>
  </si>
  <si>
    <t>K13149CLC</t>
  </si>
  <si>
    <t>K13150CLC</t>
  </si>
  <si>
    <t>84.62%</t>
  </si>
  <si>
    <t>K13151CLC</t>
  </si>
  <si>
    <t>80.00%</t>
  </si>
  <si>
    <t xml:space="preserve">  Cao đẳng - Chính quy (CN)</t>
  </si>
  <si>
    <t xml:space="preserve">  Đại học - Chính quy (CN)</t>
  </si>
  <si>
    <t xml:space="preserve">  Đại học - Chính quy (CT)</t>
  </si>
  <si>
    <t xml:space="preserve">  Đại học - Chính quy (K - 3/7)</t>
  </si>
  <si>
    <t xml:space="preserve">  Đại học - Chính quy (SP)</t>
  </si>
  <si>
    <t>Tổng cộng</t>
  </si>
  <si>
    <t>(Kèm theo biên bản số 220/BB-ĐHSPKT - đợt xét ngày 15/9/2017)</t>
  </si>
  <si>
    <t>Xét tốt nghiệp khóa 2007 CD đợt kéo dài ngày 15/9/2017</t>
  </si>
  <si>
    <t>Xét tốt nghiệp khóa 2010 CD đợt kéo dài ngày 15/9/2017</t>
  </si>
  <si>
    <t>Xét tốt nghiệp khóa 2011 CD đợt 7 ngày 15/9/2017</t>
  </si>
  <si>
    <t>Xét tốt nghiệp khóa 2012 CD đợt 5 ngày 15/9/2017</t>
  </si>
  <si>
    <t>Xét tốt nghiệp khóa 2013 CD đợt 3 ngày 15/9/2017</t>
  </si>
  <si>
    <t>Xét tốt nghiệp khóa 2014 CD đợt 1 ngày 15/9/2017</t>
  </si>
  <si>
    <t>Xét tốt nghiệp khóa 2003 DHCQCN đợt kéo dài ngày 15/9/2017</t>
  </si>
  <si>
    <t>Xét tốt nghiệp khóa 2005 DHCQCN đợt kéo dài ngày 15/9/2017</t>
  </si>
  <si>
    <t>Xét tốt nghiệp khóa 2006 DHCQCN đợt kéo dài ngày 15/9/2017</t>
  </si>
  <si>
    <t>Xét tốt nghiệp khóa 2007 DHCQCN đợt kéo dài ngày 15/9/2017</t>
  </si>
  <si>
    <t>Xét tốt nghiệp khóa 2008 DHCQCN đợt kéo dài ngày 15/9/2017</t>
  </si>
  <si>
    <t>Xét tốt nghiệp khóa 2009 DHCQCN đợt 9 ngày 15/9/2017</t>
  </si>
  <si>
    <t>Xét tốt nghiệp khóa 2010 DHCQCN đợt 7 ngày 15/9/2017</t>
  </si>
  <si>
    <t>Xét tốt nghiệp khóa 2011 DHCQCN đợt 5 ngày 15/9/2017</t>
  </si>
  <si>
    <t>Xét tốt nghiệp khóa 2012 DHCQCN đợt 3 ngày 15/9/2017</t>
  </si>
  <si>
    <t>Xét tốt nghiệp khóa 2013 DHCQCN đợt 1 ngày 15/9/2017</t>
  </si>
  <si>
    <t>Xét tốt nghiệp khóa 2014 DHCT đợt 4 ngày 15/9/2017</t>
  </si>
  <si>
    <t>Xét tốt nghiệp khóa 2015 DHCT đợt 2 ngày 15/9/2017</t>
  </si>
  <si>
    <t>Xét tốt nghiệp khóa 2007 DHCQK đợt kéo dài ngày 15/9/2017</t>
  </si>
  <si>
    <t>Xét tốt nghiệp khóa 2008 DHCQK đợt kéo dài ngày 15/9/2017</t>
  </si>
  <si>
    <t>Xét tốt nghiệp khóa 2009 DHCQK đợt 9 ngày 15/9/2017</t>
  </si>
  <si>
    <t>Xét tốt nghiệp khóa 2010 DHCQK đợt 7 ngày 15/9/2017</t>
  </si>
  <si>
    <t>Xét tốt nghiệp khóa 2011 DHCQK đợt 5 ngày 15/9/2017</t>
  </si>
  <si>
    <t>Xét tốt nghiệp khóa 2008 DHSP đợt 10 ngày 15/9/2017</t>
  </si>
  <si>
    <t>Xét tốt nghiệp khóa 2009 DHSP đợt 8 ngày 15/9/2017</t>
  </si>
  <si>
    <t>Xét tốt nghiệp khóa 2010 DHSP đợt 6 ngày 15/9/2017</t>
  </si>
  <si>
    <t>Xét tốt nghiệp khóa 2011 DHSP đợt 4 ngày 15/9/2017</t>
  </si>
  <si>
    <t>Xét tốt nghiệp khóa 2012 DHSP đợt 2 ngày 15/9/2017</t>
  </si>
  <si>
    <t>Xét tốt nghiệp khóa 2013 DHSP đợt vượt 1hk ngày 15/9/2017</t>
  </si>
  <si>
    <t>Xét tốt nghiệp khóa 2009 CD đợt kéo dài ngày 15/9/2017</t>
  </si>
  <si>
    <t>TP.HCM, ngày  15  tháng  9  năm  2017</t>
  </si>
  <si>
    <t>Phạm Thị Thúy Hạnh</t>
  </si>
  <si>
    <t>ĐÀO TẠO CHẤT LƯỢNG CAO</t>
  </si>
  <si>
    <r>
      <t xml:space="preserve">BỘ GIÁO DỤC VÀ ĐÀO TẠO
</t>
    </r>
    <r>
      <rPr>
        <b/>
        <sz val="10"/>
        <color indexed="8"/>
        <rFont val="Times New Roman"/>
        <family val="1"/>
      </rPr>
      <t>TRƯỜNG ĐH SƯ PHẠM KỸ THUẬT TP.HCM
PHÒNG ĐÀO TẠO</t>
    </r>
  </si>
  <si>
    <t>có ccsp</t>
  </si>
  <si>
    <t>Xét tốt nghiệp khóa 2013 DHSP  đợt 1 ngày 15/9/2017</t>
  </si>
  <si>
    <t>Xét tốt nghiệp khóa 2012 DHSP  đợt 3 ngày 15/9/2017</t>
  </si>
  <si>
    <t>Xét tốt nghiệp khóa 2011 DHSP đợt 5 ngày 15/9/2017</t>
  </si>
  <si>
    <t>TL. Hiệu Trưởng
KT. Trường phòng Đào tạo
Phó Trưởng phòng Đào tạo</t>
  </si>
  <si>
    <t>ThS. Phạm Thị Thu Sương</t>
  </si>
  <si>
    <t xml:space="preserve">
Người lập biểu</t>
  </si>
</sst>
</file>

<file path=xl/styles.xml><?xml version="1.0" encoding="utf-8"?>
<styleSheet xmlns="http://schemas.openxmlformats.org/spreadsheetml/2006/main">
  <numFmts count="1">
    <numFmt numFmtId="164" formatCode="[$-1010409]General"/>
  </numFmts>
  <fonts count="10">
    <font>
      <sz val="10"/>
      <name val="Arial"/>
      <charset val="1"/>
    </font>
    <font>
      <sz val="10"/>
      <color indexed="8"/>
      <name val="Arial"/>
      <charset val="1"/>
    </font>
    <font>
      <sz val="10"/>
      <color indexed="8"/>
      <name val="Times New Roman"/>
      <charset val="1"/>
    </font>
    <font>
      <b/>
      <sz val="10"/>
      <color indexed="8"/>
      <name val="Times New Roman"/>
      <charset val="1"/>
    </font>
    <font>
      <b/>
      <sz val="18"/>
      <color indexed="8"/>
      <name val="Times New Roman"/>
      <charset val="1"/>
    </font>
    <font>
      <b/>
      <sz val="12"/>
      <color indexed="8"/>
      <name val="Times New Roman"/>
      <charset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>
      <alignment wrapText="1"/>
    </xf>
  </cellStyleXfs>
  <cellXfs count="51">
    <xf numFmtId="0" fontId="0" fillId="0" borderId="0" xfId="0">
      <alignment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>
      <alignment wrapText="1"/>
    </xf>
    <xf numFmtId="0" fontId="9" fillId="0" borderId="0" xfId="0" applyFont="1" applyAlignment="1">
      <alignment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285750</xdr:rowOff>
    </xdr:from>
    <xdr:to>
      <xdr:col>4</xdr:col>
      <xdr:colOff>723900</xdr:colOff>
      <xdr:row>1</xdr:row>
      <xdr:rowOff>287338</xdr:rowOff>
    </xdr:to>
    <xdr:cxnSp macro="">
      <xdr:nvCxnSpPr>
        <xdr:cNvPr id="5" name="Straight Connector 4"/>
        <xdr:cNvCxnSpPr/>
      </xdr:nvCxnSpPr>
      <xdr:spPr>
        <a:xfrm>
          <a:off x="1028700" y="514350"/>
          <a:ext cx="7429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304800</xdr:colOff>
      <xdr:row>1</xdr:row>
      <xdr:rowOff>85725</xdr:rowOff>
    </xdr:from>
    <xdr:to>
      <xdr:col>16</xdr:col>
      <xdr:colOff>390525</xdr:colOff>
      <xdr:row>1</xdr:row>
      <xdr:rowOff>87313</xdr:rowOff>
    </xdr:to>
    <xdr:cxnSp macro="">
      <xdr:nvCxnSpPr>
        <xdr:cNvPr id="7" name="Straight Connector 6"/>
        <xdr:cNvCxnSpPr/>
      </xdr:nvCxnSpPr>
      <xdr:spPr>
        <a:xfrm>
          <a:off x="4610100" y="314325"/>
          <a:ext cx="13906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66"/>
  <sheetViews>
    <sheetView showGridLines="0" tabSelected="1" topLeftCell="A354" workbookViewId="0">
      <selection activeCell="H364" sqref="H364"/>
    </sheetView>
  </sheetViews>
  <sheetFormatPr defaultRowHeight="12.75"/>
  <cols>
    <col min="1" max="1" width="5.140625" customWidth="1"/>
    <col min="2" max="2" width="8.5703125" customWidth="1"/>
    <col min="3" max="3" width="1.28515625" customWidth="1"/>
    <col min="4" max="4" width="0.7109375" customWidth="1"/>
    <col min="5" max="5" width="15.42578125" customWidth="1"/>
    <col min="6" max="6" width="2" customWidth="1"/>
    <col min="7" max="7" width="3.42578125" style="7" customWidth="1"/>
    <col min="8" max="8" width="5.140625" style="7" customWidth="1"/>
    <col min="9" max="9" width="17.28515625" style="7" customWidth="1"/>
    <col min="10" max="10" width="1.42578125" hidden="1" customWidth="1"/>
    <col min="11" max="11" width="1.7109375" hidden="1" customWidth="1"/>
    <col min="12" max="12" width="5.5703125" customWidth="1"/>
    <col min="13" max="13" width="6.28515625" customWidth="1"/>
    <col min="14" max="14" width="7" customWidth="1"/>
    <col min="15" max="15" width="3.42578125" customWidth="1"/>
    <col min="16" max="16" width="2.85546875" customWidth="1"/>
    <col min="17" max="17" width="10.5703125" customWidth="1"/>
    <col min="18" max="18" width="5" customWidth="1"/>
  </cols>
  <sheetData>
    <row r="1" spans="1:18" ht="18" customHeight="1">
      <c r="A1" s="17" t="s">
        <v>459</v>
      </c>
      <c r="B1" s="18"/>
      <c r="C1" s="18"/>
      <c r="D1" s="18"/>
      <c r="E1" s="18"/>
      <c r="F1" s="18"/>
      <c r="G1" s="18"/>
      <c r="H1" s="18"/>
      <c r="I1" s="1"/>
      <c r="J1" s="20" t="s">
        <v>0</v>
      </c>
      <c r="K1" s="20"/>
      <c r="L1" s="20"/>
      <c r="M1" s="20"/>
      <c r="N1" s="20"/>
      <c r="O1" s="20"/>
      <c r="P1" s="20"/>
      <c r="Q1" s="20"/>
      <c r="R1" s="20"/>
    </row>
    <row r="2" spans="1:18" ht="26.25" customHeight="1">
      <c r="A2" s="18"/>
      <c r="B2" s="18"/>
      <c r="C2" s="18"/>
      <c r="D2" s="18"/>
      <c r="E2" s="18"/>
      <c r="F2" s="18"/>
      <c r="G2" s="18"/>
      <c r="H2" s="18"/>
      <c r="I2" s="2"/>
      <c r="J2" s="20"/>
      <c r="K2" s="20"/>
      <c r="L2" s="20"/>
      <c r="M2" s="20"/>
      <c r="N2" s="20"/>
      <c r="O2" s="20"/>
      <c r="P2" s="20"/>
      <c r="Q2" s="20"/>
      <c r="R2" s="20"/>
    </row>
    <row r="3" spans="1:18" ht="16.899999999999999" customHeight="1">
      <c r="A3" s="20"/>
      <c r="B3" s="20"/>
      <c r="C3" s="20"/>
      <c r="D3" s="20"/>
      <c r="E3" s="20"/>
      <c r="F3" s="20"/>
      <c r="G3" s="20"/>
      <c r="H3" s="20"/>
      <c r="I3" s="2"/>
      <c r="J3" s="2"/>
      <c r="K3" s="2"/>
      <c r="L3" s="2"/>
      <c r="M3" s="1"/>
      <c r="N3" s="1"/>
      <c r="O3" s="1"/>
      <c r="P3" s="1"/>
      <c r="Q3" s="1"/>
      <c r="R3" s="1"/>
    </row>
    <row r="4" spans="1:18" ht="27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18" customHeight="1">
      <c r="A5" s="1"/>
      <c r="B5" s="2"/>
      <c r="C5" s="47" t="s">
        <v>425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2"/>
      <c r="Q5" s="2"/>
      <c r="R5" s="1"/>
    </row>
    <row r="6" spans="1:18" ht="7.9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</row>
    <row r="7" spans="1:18" ht="38.25">
      <c r="A7" s="48" t="s">
        <v>2</v>
      </c>
      <c r="B7" s="43" t="s">
        <v>3</v>
      </c>
      <c r="C7" s="43"/>
      <c r="D7" s="43" t="s">
        <v>4</v>
      </c>
      <c r="E7" s="43"/>
      <c r="F7" s="43"/>
      <c r="G7" s="43" t="s">
        <v>5</v>
      </c>
      <c r="H7" s="43"/>
      <c r="I7" s="43"/>
      <c r="J7" s="43"/>
      <c r="K7" s="43"/>
      <c r="L7" s="43" t="s">
        <v>6</v>
      </c>
      <c r="M7" s="43" t="s">
        <v>7</v>
      </c>
      <c r="N7" s="8" t="s">
        <v>8</v>
      </c>
      <c r="O7" s="43" t="s">
        <v>9</v>
      </c>
      <c r="P7" s="43"/>
      <c r="Q7" s="43" t="s">
        <v>10</v>
      </c>
      <c r="R7" s="44"/>
    </row>
    <row r="8" spans="1:18">
      <c r="A8" s="49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3" t="s">
        <v>11</v>
      </c>
      <c r="O8" s="45"/>
      <c r="P8" s="45"/>
      <c r="Q8" s="45"/>
      <c r="R8" s="46"/>
    </row>
    <row r="9" spans="1:18" ht="18" customHeight="1">
      <c r="A9" s="40" t="s">
        <v>12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18" ht="18" customHeight="1">
      <c r="A10" s="37" t="s">
        <v>13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18" ht="26.45" customHeight="1">
      <c r="A11" s="9">
        <v>1</v>
      </c>
      <c r="B11" s="24" t="s">
        <v>14</v>
      </c>
      <c r="C11" s="24"/>
      <c r="D11" s="23" t="s">
        <v>15</v>
      </c>
      <c r="E11" s="23"/>
      <c r="F11" s="23"/>
      <c r="G11" s="23" t="s">
        <v>426</v>
      </c>
      <c r="H11" s="23"/>
      <c r="I11" s="23"/>
      <c r="J11" s="23"/>
      <c r="K11" s="23"/>
      <c r="L11" s="4">
        <v>1</v>
      </c>
      <c r="M11" s="4">
        <v>0</v>
      </c>
      <c r="N11" s="4">
        <f>L11-M11</f>
        <v>1</v>
      </c>
      <c r="O11" s="24" t="s">
        <v>16</v>
      </c>
      <c r="P11" s="24"/>
      <c r="Q11" s="23"/>
      <c r="R11" s="30"/>
    </row>
    <row r="12" spans="1:18" ht="26.45" customHeight="1">
      <c r="A12" s="9">
        <v>2</v>
      </c>
      <c r="B12" s="24" t="s">
        <v>17</v>
      </c>
      <c r="C12" s="24"/>
      <c r="D12" s="23" t="s">
        <v>18</v>
      </c>
      <c r="E12" s="23"/>
      <c r="F12" s="23"/>
      <c r="G12" s="23" t="s">
        <v>427</v>
      </c>
      <c r="H12" s="23"/>
      <c r="I12" s="23"/>
      <c r="J12" s="23"/>
      <c r="K12" s="23"/>
      <c r="L12" s="4">
        <v>1</v>
      </c>
      <c r="M12" s="4">
        <v>0</v>
      </c>
      <c r="N12" s="4">
        <f t="shared" ref="N12:N20" si="0">L12-M12</f>
        <v>1</v>
      </c>
      <c r="O12" s="24" t="s">
        <v>16</v>
      </c>
      <c r="P12" s="24"/>
      <c r="Q12" s="23"/>
      <c r="R12" s="30"/>
    </row>
    <row r="13" spans="1:18" ht="26.45" customHeight="1">
      <c r="A13" s="9">
        <v>3</v>
      </c>
      <c r="B13" s="24" t="s">
        <v>19</v>
      </c>
      <c r="C13" s="24"/>
      <c r="D13" s="23" t="s">
        <v>20</v>
      </c>
      <c r="E13" s="23"/>
      <c r="F13" s="23"/>
      <c r="G13" s="23" t="s">
        <v>428</v>
      </c>
      <c r="H13" s="23"/>
      <c r="I13" s="23"/>
      <c r="J13" s="23"/>
      <c r="K13" s="23"/>
      <c r="L13" s="4">
        <v>5</v>
      </c>
      <c r="M13" s="4">
        <v>0</v>
      </c>
      <c r="N13" s="4">
        <f t="shared" si="0"/>
        <v>5</v>
      </c>
      <c r="O13" s="24" t="s">
        <v>16</v>
      </c>
      <c r="P13" s="24"/>
      <c r="Q13" s="23"/>
      <c r="R13" s="30"/>
    </row>
    <row r="14" spans="1:18" ht="26.45" customHeight="1">
      <c r="A14" s="9">
        <v>4</v>
      </c>
      <c r="B14" s="24" t="s">
        <v>21</v>
      </c>
      <c r="C14" s="24"/>
      <c r="D14" s="23" t="s">
        <v>22</v>
      </c>
      <c r="E14" s="23"/>
      <c r="F14" s="23"/>
      <c r="G14" s="23" t="s">
        <v>428</v>
      </c>
      <c r="H14" s="23"/>
      <c r="I14" s="23"/>
      <c r="J14" s="23"/>
      <c r="K14" s="23"/>
      <c r="L14" s="4">
        <v>9</v>
      </c>
      <c r="M14" s="4">
        <v>1</v>
      </c>
      <c r="N14" s="4">
        <f t="shared" si="0"/>
        <v>8</v>
      </c>
      <c r="O14" s="24" t="s">
        <v>23</v>
      </c>
      <c r="P14" s="24"/>
      <c r="Q14" s="23"/>
      <c r="R14" s="30"/>
    </row>
    <row r="15" spans="1:18" ht="26.45" customHeight="1">
      <c r="A15" s="9">
        <v>5</v>
      </c>
      <c r="B15" s="24" t="s">
        <v>24</v>
      </c>
      <c r="C15" s="24"/>
      <c r="D15" s="23" t="s">
        <v>20</v>
      </c>
      <c r="E15" s="23"/>
      <c r="F15" s="23"/>
      <c r="G15" s="23" t="s">
        <v>429</v>
      </c>
      <c r="H15" s="23"/>
      <c r="I15" s="23"/>
      <c r="J15" s="23"/>
      <c r="K15" s="23"/>
      <c r="L15" s="4">
        <v>4</v>
      </c>
      <c r="M15" s="4">
        <v>0</v>
      </c>
      <c r="N15" s="4">
        <f t="shared" si="0"/>
        <v>4</v>
      </c>
      <c r="O15" s="24" t="s">
        <v>16</v>
      </c>
      <c r="P15" s="24"/>
      <c r="Q15" s="23"/>
      <c r="R15" s="30"/>
    </row>
    <row r="16" spans="1:18" ht="26.45" customHeight="1">
      <c r="A16" s="9">
        <v>6</v>
      </c>
      <c r="B16" s="24" t="s">
        <v>25</v>
      </c>
      <c r="C16" s="24"/>
      <c r="D16" s="23" t="s">
        <v>22</v>
      </c>
      <c r="E16" s="23"/>
      <c r="F16" s="23"/>
      <c r="G16" s="23" t="s">
        <v>429</v>
      </c>
      <c r="H16" s="23"/>
      <c r="I16" s="23"/>
      <c r="J16" s="23"/>
      <c r="K16" s="23"/>
      <c r="L16" s="4">
        <v>20</v>
      </c>
      <c r="M16" s="4">
        <v>0</v>
      </c>
      <c r="N16" s="4">
        <f t="shared" si="0"/>
        <v>20</v>
      </c>
      <c r="O16" s="24" t="s">
        <v>16</v>
      </c>
      <c r="P16" s="24"/>
      <c r="Q16" s="23"/>
      <c r="R16" s="30"/>
    </row>
    <row r="17" spans="1:18" ht="26.45" customHeight="1">
      <c r="A17" s="9">
        <v>7</v>
      </c>
      <c r="B17" s="24" t="s">
        <v>27</v>
      </c>
      <c r="C17" s="24"/>
      <c r="D17" s="23" t="s">
        <v>20</v>
      </c>
      <c r="E17" s="23"/>
      <c r="F17" s="23"/>
      <c r="G17" s="23" t="s">
        <v>430</v>
      </c>
      <c r="H17" s="23"/>
      <c r="I17" s="23"/>
      <c r="J17" s="23"/>
      <c r="K17" s="23"/>
      <c r="L17" s="4">
        <v>14</v>
      </c>
      <c r="M17" s="4">
        <v>2</v>
      </c>
      <c r="N17" s="4">
        <f t="shared" si="0"/>
        <v>12</v>
      </c>
      <c r="O17" s="24" t="s">
        <v>28</v>
      </c>
      <c r="P17" s="24"/>
      <c r="Q17" s="23"/>
      <c r="R17" s="30"/>
    </row>
    <row r="18" spans="1:18" ht="26.45" customHeight="1">
      <c r="A18" s="9">
        <v>8</v>
      </c>
      <c r="B18" s="24" t="s">
        <v>29</v>
      </c>
      <c r="C18" s="24"/>
      <c r="D18" s="23" t="s">
        <v>22</v>
      </c>
      <c r="E18" s="23"/>
      <c r="F18" s="23"/>
      <c r="G18" s="23" t="s">
        <v>430</v>
      </c>
      <c r="H18" s="23"/>
      <c r="I18" s="23"/>
      <c r="J18" s="23"/>
      <c r="K18" s="23"/>
      <c r="L18" s="4">
        <v>26</v>
      </c>
      <c r="M18" s="4">
        <v>1</v>
      </c>
      <c r="N18" s="4">
        <f t="shared" si="0"/>
        <v>25</v>
      </c>
      <c r="O18" s="24" t="s">
        <v>30</v>
      </c>
      <c r="P18" s="24"/>
      <c r="Q18" s="23"/>
      <c r="R18" s="30"/>
    </row>
    <row r="19" spans="1:18" ht="26.45" customHeight="1">
      <c r="A19" s="9">
        <v>9</v>
      </c>
      <c r="B19" s="24" t="s">
        <v>31</v>
      </c>
      <c r="C19" s="24"/>
      <c r="D19" s="23" t="s">
        <v>20</v>
      </c>
      <c r="E19" s="23"/>
      <c r="F19" s="23"/>
      <c r="G19" s="23" t="s">
        <v>431</v>
      </c>
      <c r="H19" s="23"/>
      <c r="I19" s="23"/>
      <c r="J19" s="23"/>
      <c r="K19" s="23"/>
      <c r="L19" s="4">
        <v>38</v>
      </c>
      <c r="M19" s="4">
        <v>14</v>
      </c>
      <c r="N19" s="4">
        <f t="shared" si="0"/>
        <v>24</v>
      </c>
      <c r="O19" s="24" t="s">
        <v>32</v>
      </c>
      <c r="P19" s="24"/>
      <c r="Q19" s="23"/>
      <c r="R19" s="30"/>
    </row>
    <row r="20" spans="1:18" ht="26.45" customHeight="1">
      <c r="A20" s="9">
        <v>10</v>
      </c>
      <c r="B20" s="24" t="s">
        <v>33</v>
      </c>
      <c r="C20" s="24"/>
      <c r="D20" s="23" t="s">
        <v>22</v>
      </c>
      <c r="E20" s="23"/>
      <c r="F20" s="23"/>
      <c r="G20" s="23" t="s">
        <v>431</v>
      </c>
      <c r="H20" s="23"/>
      <c r="I20" s="23"/>
      <c r="J20" s="23"/>
      <c r="K20" s="23"/>
      <c r="L20" s="4">
        <v>24</v>
      </c>
      <c r="M20" s="4">
        <v>0</v>
      </c>
      <c r="N20" s="4">
        <f t="shared" si="0"/>
        <v>24</v>
      </c>
      <c r="O20" s="24" t="s">
        <v>16</v>
      </c>
      <c r="P20" s="24"/>
      <c r="Q20" s="23"/>
      <c r="R20" s="30"/>
    </row>
    <row r="21" spans="1:18">
      <c r="A21" s="31" t="s">
        <v>34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5">
        <f>SUM(L11:L20)</f>
        <v>142</v>
      </c>
      <c r="M21" s="5">
        <f>SUM(M11:M20)</f>
        <v>18</v>
      </c>
      <c r="N21" s="5">
        <f>SUM(N11:N20)</f>
        <v>124</v>
      </c>
      <c r="O21" s="33"/>
      <c r="P21" s="33"/>
      <c r="Q21" s="33"/>
      <c r="R21" s="34"/>
    </row>
    <row r="22" spans="1:18" ht="18" customHeight="1">
      <c r="A22" s="37" t="s">
        <v>35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1:18" ht="26.45" customHeight="1">
      <c r="A23" s="9">
        <v>1</v>
      </c>
      <c r="B23" s="24" t="s">
        <v>36</v>
      </c>
      <c r="C23" s="24"/>
      <c r="D23" s="23" t="s">
        <v>18</v>
      </c>
      <c r="E23" s="23"/>
      <c r="F23" s="23"/>
      <c r="G23" s="23" t="s">
        <v>432</v>
      </c>
      <c r="H23" s="23"/>
      <c r="I23" s="23"/>
      <c r="J23" s="23"/>
      <c r="K23" s="23"/>
      <c r="L23" s="4">
        <v>2</v>
      </c>
      <c r="M23" s="4">
        <v>0</v>
      </c>
      <c r="N23" s="4">
        <f>L23-M23</f>
        <v>2</v>
      </c>
      <c r="O23" s="24" t="s">
        <v>16</v>
      </c>
      <c r="P23" s="24"/>
      <c r="Q23" s="23"/>
      <c r="R23" s="30"/>
    </row>
    <row r="24" spans="1:18" ht="26.45" customHeight="1">
      <c r="A24" s="9">
        <v>2</v>
      </c>
      <c r="B24" s="24" t="s">
        <v>37</v>
      </c>
      <c r="C24" s="24"/>
      <c r="D24" s="23" t="s">
        <v>15</v>
      </c>
      <c r="E24" s="23"/>
      <c r="F24" s="23"/>
      <c r="G24" s="23" t="s">
        <v>432</v>
      </c>
      <c r="H24" s="23"/>
      <c r="I24" s="23"/>
      <c r="J24" s="23"/>
      <c r="K24" s="23"/>
      <c r="L24" s="4">
        <v>1</v>
      </c>
      <c r="M24" s="4">
        <v>0</v>
      </c>
      <c r="N24" s="4">
        <f t="shared" ref="N24:N53" si="1">L24-M24</f>
        <v>1</v>
      </c>
      <c r="O24" s="24" t="s">
        <v>16</v>
      </c>
      <c r="P24" s="24"/>
      <c r="Q24" s="23"/>
      <c r="R24" s="30"/>
    </row>
    <row r="25" spans="1:18" ht="26.45" customHeight="1">
      <c r="A25" s="9">
        <v>3</v>
      </c>
      <c r="B25" s="24" t="s">
        <v>38</v>
      </c>
      <c r="C25" s="24"/>
      <c r="D25" s="23" t="s">
        <v>18</v>
      </c>
      <c r="E25" s="23"/>
      <c r="F25" s="23"/>
      <c r="G25" s="23" t="s">
        <v>433</v>
      </c>
      <c r="H25" s="23"/>
      <c r="I25" s="23"/>
      <c r="J25" s="23"/>
      <c r="K25" s="23"/>
      <c r="L25" s="4">
        <v>1</v>
      </c>
      <c r="M25" s="4">
        <v>1</v>
      </c>
      <c r="N25" s="4">
        <f t="shared" si="1"/>
        <v>0</v>
      </c>
      <c r="O25" s="24" t="s">
        <v>39</v>
      </c>
      <c r="P25" s="24"/>
      <c r="Q25" s="23" t="s">
        <v>460</v>
      </c>
      <c r="R25" s="30"/>
    </row>
    <row r="26" spans="1:18" ht="26.45" customHeight="1">
      <c r="A26" s="9">
        <v>4</v>
      </c>
      <c r="B26" s="24" t="s">
        <v>40</v>
      </c>
      <c r="C26" s="24"/>
      <c r="D26" s="23" t="s">
        <v>15</v>
      </c>
      <c r="E26" s="23"/>
      <c r="F26" s="23"/>
      <c r="G26" s="23" t="s">
        <v>434</v>
      </c>
      <c r="H26" s="23"/>
      <c r="I26" s="23"/>
      <c r="J26" s="23"/>
      <c r="K26" s="23"/>
      <c r="L26" s="4">
        <v>1</v>
      </c>
      <c r="M26" s="4">
        <v>0</v>
      </c>
      <c r="N26" s="4">
        <f t="shared" si="1"/>
        <v>1</v>
      </c>
      <c r="O26" s="24" t="s">
        <v>16</v>
      </c>
      <c r="P26" s="24"/>
      <c r="Q26" s="23"/>
      <c r="R26" s="30"/>
    </row>
    <row r="27" spans="1:18" ht="26.45" customHeight="1">
      <c r="A27" s="9">
        <v>5</v>
      </c>
      <c r="B27" s="24" t="s">
        <v>41</v>
      </c>
      <c r="C27" s="24"/>
      <c r="D27" s="23" t="s">
        <v>42</v>
      </c>
      <c r="E27" s="23"/>
      <c r="F27" s="23"/>
      <c r="G27" s="23" t="s">
        <v>435</v>
      </c>
      <c r="H27" s="23"/>
      <c r="I27" s="23"/>
      <c r="J27" s="23"/>
      <c r="K27" s="23"/>
      <c r="L27" s="4">
        <v>1</v>
      </c>
      <c r="M27" s="4">
        <v>0</v>
      </c>
      <c r="N27" s="4">
        <f t="shared" si="1"/>
        <v>1</v>
      </c>
      <c r="O27" s="24" t="s">
        <v>16</v>
      </c>
      <c r="P27" s="24"/>
      <c r="Q27" s="23"/>
      <c r="R27" s="30"/>
    </row>
    <row r="28" spans="1:18" ht="26.45" customHeight="1">
      <c r="A28" s="9">
        <v>6</v>
      </c>
      <c r="B28" s="24" t="s">
        <v>43</v>
      </c>
      <c r="C28" s="24"/>
      <c r="D28" s="23" t="s">
        <v>15</v>
      </c>
      <c r="E28" s="23"/>
      <c r="F28" s="23"/>
      <c r="G28" s="23" t="s">
        <v>436</v>
      </c>
      <c r="H28" s="23"/>
      <c r="I28" s="23"/>
      <c r="J28" s="23"/>
      <c r="K28" s="23"/>
      <c r="L28" s="4">
        <v>1</v>
      </c>
      <c r="M28" s="4">
        <v>0</v>
      </c>
      <c r="N28" s="4">
        <f t="shared" si="1"/>
        <v>1</v>
      </c>
      <c r="O28" s="24" t="s">
        <v>16</v>
      </c>
      <c r="P28" s="24"/>
      <c r="Q28" s="23"/>
      <c r="R28" s="30"/>
    </row>
    <row r="29" spans="1:18" ht="26.45" customHeight="1">
      <c r="A29" s="9">
        <v>7</v>
      </c>
      <c r="B29" s="24" t="s">
        <v>44</v>
      </c>
      <c r="C29" s="24"/>
      <c r="D29" s="23" t="s">
        <v>18</v>
      </c>
      <c r="E29" s="23"/>
      <c r="F29" s="23"/>
      <c r="G29" s="23" t="s">
        <v>437</v>
      </c>
      <c r="H29" s="23"/>
      <c r="I29" s="23"/>
      <c r="J29" s="23"/>
      <c r="K29" s="23"/>
      <c r="L29" s="4">
        <v>12</v>
      </c>
      <c r="M29" s="4">
        <v>1</v>
      </c>
      <c r="N29" s="4">
        <f t="shared" si="1"/>
        <v>11</v>
      </c>
      <c r="O29" s="24" t="s">
        <v>45</v>
      </c>
      <c r="P29" s="24"/>
      <c r="Q29" s="23"/>
      <c r="R29" s="30"/>
    </row>
    <row r="30" spans="1:18" ht="26.45" customHeight="1">
      <c r="A30" s="9">
        <v>8</v>
      </c>
      <c r="B30" s="24" t="s">
        <v>46</v>
      </c>
      <c r="C30" s="24"/>
      <c r="D30" s="23" t="s">
        <v>15</v>
      </c>
      <c r="E30" s="23"/>
      <c r="F30" s="23"/>
      <c r="G30" s="23" t="s">
        <v>437</v>
      </c>
      <c r="H30" s="23"/>
      <c r="I30" s="23"/>
      <c r="J30" s="23"/>
      <c r="K30" s="23"/>
      <c r="L30" s="4">
        <v>5</v>
      </c>
      <c r="M30" s="4">
        <v>0</v>
      </c>
      <c r="N30" s="4">
        <f t="shared" si="1"/>
        <v>5</v>
      </c>
      <c r="O30" s="24" t="s">
        <v>16</v>
      </c>
      <c r="P30" s="24"/>
      <c r="Q30" s="23"/>
      <c r="R30" s="30"/>
    </row>
    <row r="31" spans="1:18" ht="26.45" customHeight="1">
      <c r="A31" s="9">
        <v>9</v>
      </c>
      <c r="B31" s="24" t="s">
        <v>47</v>
      </c>
      <c r="C31" s="24"/>
      <c r="D31" s="23" t="s">
        <v>42</v>
      </c>
      <c r="E31" s="23"/>
      <c r="F31" s="23"/>
      <c r="G31" s="23" t="s">
        <v>437</v>
      </c>
      <c r="H31" s="23"/>
      <c r="I31" s="23"/>
      <c r="J31" s="23"/>
      <c r="K31" s="23"/>
      <c r="L31" s="4">
        <v>3</v>
      </c>
      <c r="M31" s="4">
        <v>0</v>
      </c>
      <c r="N31" s="4">
        <f t="shared" si="1"/>
        <v>3</v>
      </c>
      <c r="O31" s="24" t="s">
        <v>16</v>
      </c>
      <c r="P31" s="24"/>
      <c r="Q31" s="23"/>
      <c r="R31" s="30"/>
    </row>
    <row r="32" spans="1:18" ht="26.45" customHeight="1">
      <c r="A32" s="9">
        <v>10</v>
      </c>
      <c r="B32" s="24" t="s">
        <v>48</v>
      </c>
      <c r="C32" s="24"/>
      <c r="D32" s="23" t="s">
        <v>49</v>
      </c>
      <c r="E32" s="23"/>
      <c r="F32" s="23"/>
      <c r="G32" s="23" t="s">
        <v>437</v>
      </c>
      <c r="H32" s="23"/>
      <c r="I32" s="23"/>
      <c r="J32" s="23"/>
      <c r="K32" s="23"/>
      <c r="L32" s="4">
        <v>3</v>
      </c>
      <c r="M32" s="4">
        <v>1</v>
      </c>
      <c r="N32" s="4">
        <f t="shared" si="1"/>
        <v>2</v>
      </c>
      <c r="O32" s="24" t="s">
        <v>50</v>
      </c>
      <c r="P32" s="24"/>
      <c r="Q32" s="23"/>
      <c r="R32" s="30"/>
    </row>
    <row r="33" spans="1:18" ht="26.45" customHeight="1">
      <c r="A33" s="9">
        <v>11</v>
      </c>
      <c r="B33" s="24" t="s">
        <v>51</v>
      </c>
      <c r="C33" s="24"/>
      <c r="D33" s="23" t="s">
        <v>52</v>
      </c>
      <c r="E33" s="23"/>
      <c r="F33" s="23"/>
      <c r="G33" s="23" t="s">
        <v>437</v>
      </c>
      <c r="H33" s="23"/>
      <c r="I33" s="23"/>
      <c r="J33" s="23"/>
      <c r="K33" s="23"/>
      <c r="L33" s="4">
        <v>5</v>
      </c>
      <c r="M33" s="4">
        <v>1</v>
      </c>
      <c r="N33" s="4">
        <f t="shared" si="1"/>
        <v>4</v>
      </c>
      <c r="O33" s="24" t="s">
        <v>53</v>
      </c>
      <c r="P33" s="24"/>
      <c r="Q33" s="23"/>
      <c r="R33" s="30"/>
    </row>
    <row r="34" spans="1:18" ht="26.45" customHeight="1">
      <c r="A34" s="9">
        <v>12</v>
      </c>
      <c r="B34" s="24" t="s">
        <v>54</v>
      </c>
      <c r="C34" s="24"/>
      <c r="D34" s="23" t="s">
        <v>18</v>
      </c>
      <c r="E34" s="23"/>
      <c r="F34" s="23"/>
      <c r="G34" s="23" t="s">
        <v>438</v>
      </c>
      <c r="H34" s="23"/>
      <c r="I34" s="23"/>
      <c r="J34" s="23"/>
      <c r="K34" s="23"/>
      <c r="L34" s="4">
        <v>10</v>
      </c>
      <c r="M34" s="4">
        <v>1</v>
      </c>
      <c r="N34" s="4">
        <f t="shared" si="1"/>
        <v>9</v>
      </c>
      <c r="O34" s="24" t="s">
        <v>55</v>
      </c>
      <c r="P34" s="24"/>
      <c r="Q34" s="23"/>
      <c r="R34" s="30"/>
    </row>
    <row r="35" spans="1:18" ht="26.45" customHeight="1">
      <c r="A35" s="9">
        <v>13</v>
      </c>
      <c r="B35" s="24" t="s">
        <v>56</v>
      </c>
      <c r="C35" s="24"/>
      <c r="D35" s="23" t="s">
        <v>15</v>
      </c>
      <c r="E35" s="23"/>
      <c r="F35" s="23"/>
      <c r="G35" s="23" t="s">
        <v>438</v>
      </c>
      <c r="H35" s="23"/>
      <c r="I35" s="23"/>
      <c r="J35" s="23"/>
      <c r="K35" s="23"/>
      <c r="L35" s="4">
        <v>10</v>
      </c>
      <c r="M35" s="4">
        <v>0</v>
      </c>
      <c r="N35" s="4">
        <f t="shared" si="1"/>
        <v>10</v>
      </c>
      <c r="O35" s="24" t="s">
        <v>16</v>
      </c>
      <c r="P35" s="24"/>
      <c r="Q35" s="23"/>
      <c r="R35" s="30"/>
    </row>
    <row r="36" spans="1:18" ht="26.45" customHeight="1">
      <c r="A36" s="9">
        <v>14</v>
      </c>
      <c r="B36" s="24" t="s">
        <v>57</v>
      </c>
      <c r="C36" s="24"/>
      <c r="D36" s="23" t="s">
        <v>42</v>
      </c>
      <c r="E36" s="23"/>
      <c r="F36" s="23"/>
      <c r="G36" s="23" t="s">
        <v>438</v>
      </c>
      <c r="H36" s="23"/>
      <c r="I36" s="23"/>
      <c r="J36" s="23"/>
      <c r="K36" s="23"/>
      <c r="L36" s="4">
        <v>7</v>
      </c>
      <c r="M36" s="4">
        <v>0</v>
      </c>
      <c r="N36" s="4">
        <f t="shared" si="1"/>
        <v>7</v>
      </c>
      <c r="O36" s="24" t="s">
        <v>16</v>
      </c>
      <c r="P36" s="24"/>
      <c r="Q36" s="23"/>
      <c r="R36" s="30"/>
    </row>
    <row r="37" spans="1:18" ht="26.45" customHeight="1">
      <c r="A37" s="9">
        <v>15</v>
      </c>
      <c r="B37" s="24" t="s">
        <v>58</v>
      </c>
      <c r="C37" s="24"/>
      <c r="D37" s="23" t="s">
        <v>49</v>
      </c>
      <c r="E37" s="23"/>
      <c r="F37" s="23"/>
      <c r="G37" s="23" t="s">
        <v>438</v>
      </c>
      <c r="H37" s="23"/>
      <c r="I37" s="23"/>
      <c r="J37" s="23"/>
      <c r="K37" s="23"/>
      <c r="L37" s="4">
        <v>8</v>
      </c>
      <c r="M37" s="4">
        <v>2</v>
      </c>
      <c r="N37" s="4">
        <f t="shared" si="1"/>
        <v>6</v>
      </c>
      <c r="O37" s="24" t="s">
        <v>59</v>
      </c>
      <c r="P37" s="24"/>
      <c r="Q37" s="23"/>
      <c r="R37" s="30"/>
    </row>
    <row r="38" spans="1:18" ht="26.45" customHeight="1">
      <c r="A38" s="9">
        <v>16</v>
      </c>
      <c r="B38" s="24" t="s">
        <v>60</v>
      </c>
      <c r="C38" s="24"/>
      <c r="D38" s="23" t="s">
        <v>52</v>
      </c>
      <c r="E38" s="23"/>
      <c r="F38" s="23"/>
      <c r="G38" s="23" t="s">
        <v>438</v>
      </c>
      <c r="H38" s="23"/>
      <c r="I38" s="23"/>
      <c r="J38" s="23"/>
      <c r="K38" s="23"/>
      <c r="L38" s="4">
        <v>15</v>
      </c>
      <c r="M38" s="4">
        <v>2</v>
      </c>
      <c r="N38" s="4">
        <f t="shared" si="1"/>
        <v>13</v>
      </c>
      <c r="O38" s="24" t="s">
        <v>61</v>
      </c>
      <c r="P38" s="24"/>
      <c r="Q38" s="23"/>
      <c r="R38" s="30"/>
    </row>
    <row r="39" spans="1:18" ht="26.45" customHeight="1">
      <c r="A39" s="9">
        <v>17</v>
      </c>
      <c r="B39" s="24" t="s">
        <v>62</v>
      </c>
      <c r="C39" s="24"/>
      <c r="D39" s="23" t="s">
        <v>52</v>
      </c>
      <c r="E39" s="23"/>
      <c r="F39" s="23"/>
      <c r="G39" s="23" t="s">
        <v>439</v>
      </c>
      <c r="H39" s="23"/>
      <c r="I39" s="23"/>
      <c r="J39" s="23"/>
      <c r="K39" s="23"/>
      <c r="L39" s="4">
        <v>7</v>
      </c>
      <c r="M39" s="4">
        <v>1</v>
      </c>
      <c r="N39" s="4">
        <f t="shared" si="1"/>
        <v>6</v>
      </c>
      <c r="O39" s="24" t="s">
        <v>28</v>
      </c>
      <c r="P39" s="24"/>
      <c r="Q39" s="23"/>
      <c r="R39" s="30"/>
    </row>
    <row r="40" spans="1:18" ht="26.45" customHeight="1">
      <c r="A40" s="9">
        <v>18</v>
      </c>
      <c r="B40" s="24" t="s">
        <v>63</v>
      </c>
      <c r="C40" s="24"/>
      <c r="D40" s="23" t="s">
        <v>22</v>
      </c>
      <c r="E40" s="23"/>
      <c r="F40" s="23"/>
      <c r="G40" s="23" t="s">
        <v>439</v>
      </c>
      <c r="H40" s="23"/>
      <c r="I40" s="23"/>
      <c r="J40" s="23"/>
      <c r="K40" s="23"/>
      <c r="L40" s="4">
        <v>13</v>
      </c>
      <c r="M40" s="4">
        <v>1</v>
      </c>
      <c r="N40" s="4">
        <f t="shared" si="1"/>
        <v>12</v>
      </c>
      <c r="O40" s="24" t="s">
        <v>64</v>
      </c>
      <c r="P40" s="24"/>
      <c r="Q40" s="23"/>
      <c r="R40" s="30"/>
    </row>
    <row r="41" spans="1:18" ht="26.45" customHeight="1">
      <c r="A41" s="9">
        <v>19</v>
      </c>
      <c r="B41" s="24" t="s">
        <v>65</v>
      </c>
      <c r="C41" s="24"/>
      <c r="D41" s="23" t="s">
        <v>66</v>
      </c>
      <c r="E41" s="23"/>
      <c r="F41" s="23"/>
      <c r="G41" s="23" t="s">
        <v>439</v>
      </c>
      <c r="H41" s="23"/>
      <c r="I41" s="23"/>
      <c r="J41" s="23"/>
      <c r="K41" s="23"/>
      <c r="L41" s="4">
        <v>11</v>
      </c>
      <c r="M41" s="4">
        <v>0</v>
      </c>
      <c r="N41" s="4">
        <f t="shared" si="1"/>
        <v>11</v>
      </c>
      <c r="O41" s="24" t="s">
        <v>16</v>
      </c>
      <c r="P41" s="24"/>
      <c r="Q41" s="23"/>
      <c r="R41" s="30"/>
    </row>
    <row r="42" spans="1:18" ht="26.45" customHeight="1">
      <c r="A42" s="9">
        <v>20</v>
      </c>
      <c r="B42" s="24" t="s">
        <v>67</v>
      </c>
      <c r="C42" s="24"/>
      <c r="D42" s="23" t="s">
        <v>52</v>
      </c>
      <c r="E42" s="23"/>
      <c r="F42" s="23"/>
      <c r="G42" s="23" t="s">
        <v>440</v>
      </c>
      <c r="H42" s="23"/>
      <c r="I42" s="23"/>
      <c r="J42" s="23"/>
      <c r="K42" s="23"/>
      <c r="L42" s="4">
        <v>23</v>
      </c>
      <c r="M42" s="4">
        <v>3</v>
      </c>
      <c r="N42" s="4">
        <f t="shared" si="1"/>
        <v>20</v>
      </c>
      <c r="O42" s="24" t="s">
        <v>68</v>
      </c>
      <c r="P42" s="24"/>
      <c r="Q42" s="23"/>
      <c r="R42" s="30"/>
    </row>
    <row r="43" spans="1:18" ht="26.45" customHeight="1">
      <c r="A43" s="9">
        <v>21</v>
      </c>
      <c r="B43" s="24" t="s">
        <v>69</v>
      </c>
      <c r="C43" s="24"/>
      <c r="D43" s="23" t="s">
        <v>70</v>
      </c>
      <c r="E43" s="23"/>
      <c r="F43" s="23"/>
      <c r="G43" s="23" t="s">
        <v>440</v>
      </c>
      <c r="H43" s="23"/>
      <c r="I43" s="23"/>
      <c r="J43" s="23"/>
      <c r="K43" s="23"/>
      <c r="L43" s="4">
        <v>67</v>
      </c>
      <c r="M43" s="4">
        <v>13</v>
      </c>
      <c r="N43" s="4">
        <f t="shared" si="1"/>
        <v>54</v>
      </c>
      <c r="O43" s="35">
        <f>M43/L43</f>
        <v>0.19402985074626866</v>
      </c>
      <c r="P43" s="35"/>
      <c r="Q43" s="23"/>
      <c r="R43" s="30"/>
    </row>
    <row r="44" spans="1:18" ht="26.45" customHeight="1">
      <c r="A44" s="9">
        <v>22</v>
      </c>
      <c r="B44" s="24" t="s">
        <v>71</v>
      </c>
      <c r="C44" s="24"/>
      <c r="D44" s="23" t="s">
        <v>70</v>
      </c>
      <c r="E44" s="23"/>
      <c r="F44" s="23"/>
      <c r="G44" s="23" t="s">
        <v>440</v>
      </c>
      <c r="H44" s="23"/>
      <c r="I44" s="23"/>
      <c r="J44" s="23"/>
      <c r="K44" s="23"/>
      <c r="L44" s="4">
        <v>36</v>
      </c>
      <c r="M44" s="4">
        <v>4</v>
      </c>
      <c r="N44" s="4">
        <f t="shared" si="1"/>
        <v>32</v>
      </c>
      <c r="O44" s="24" t="s">
        <v>23</v>
      </c>
      <c r="P44" s="24"/>
      <c r="Q44" s="23"/>
      <c r="R44" s="30"/>
    </row>
    <row r="45" spans="1:18" ht="26.45" customHeight="1">
      <c r="A45" s="9">
        <v>23</v>
      </c>
      <c r="B45" s="24" t="s">
        <v>72</v>
      </c>
      <c r="C45" s="24"/>
      <c r="D45" s="23" t="s">
        <v>22</v>
      </c>
      <c r="E45" s="23"/>
      <c r="F45" s="23"/>
      <c r="G45" s="23" t="s">
        <v>440</v>
      </c>
      <c r="H45" s="23"/>
      <c r="I45" s="23"/>
      <c r="J45" s="23"/>
      <c r="K45" s="23"/>
      <c r="L45" s="4">
        <v>107</v>
      </c>
      <c r="M45" s="4">
        <v>20</v>
      </c>
      <c r="N45" s="4">
        <f t="shared" si="1"/>
        <v>87</v>
      </c>
      <c r="O45" s="24" t="s">
        <v>73</v>
      </c>
      <c r="P45" s="24"/>
      <c r="Q45" s="23"/>
      <c r="R45" s="30"/>
    </row>
    <row r="46" spans="1:18" ht="26.45" customHeight="1">
      <c r="A46" s="9">
        <v>24</v>
      </c>
      <c r="B46" s="24" t="s">
        <v>74</v>
      </c>
      <c r="C46" s="24"/>
      <c r="D46" s="23" t="s">
        <v>66</v>
      </c>
      <c r="E46" s="23"/>
      <c r="F46" s="23"/>
      <c r="G46" s="23" t="s">
        <v>440</v>
      </c>
      <c r="H46" s="23"/>
      <c r="I46" s="23"/>
      <c r="J46" s="23"/>
      <c r="K46" s="23"/>
      <c r="L46" s="4">
        <v>31</v>
      </c>
      <c r="M46" s="4">
        <v>4</v>
      </c>
      <c r="N46" s="4">
        <f t="shared" si="1"/>
        <v>27</v>
      </c>
      <c r="O46" s="24" t="s">
        <v>75</v>
      </c>
      <c r="P46" s="24"/>
      <c r="Q46" s="23"/>
      <c r="R46" s="30"/>
    </row>
    <row r="47" spans="1:18" ht="26.45" customHeight="1">
      <c r="A47" s="9">
        <v>25</v>
      </c>
      <c r="B47" s="24" t="s">
        <v>76</v>
      </c>
      <c r="C47" s="24"/>
      <c r="D47" s="23" t="s">
        <v>70</v>
      </c>
      <c r="E47" s="23"/>
      <c r="F47" s="23"/>
      <c r="G47" s="23" t="s">
        <v>441</v>
      </c>
      <c r="H47" s="23"/>
      <c r="I47" s="23"/>
      <c r="J47" s="23"/>
      <c r="K47" s="23"/>
      <c r="L47" s="4">
        <v>205</v>
      </c>
      <c r="M47" s="4">
        <v>51</v>
      </c>
      <c r="N47" s="4">
        <f t="shared" si="1"/>
        <v>154</v>
      </c>
      <c r="O47" s="24" t="s">
        <v>77</v>
      </c>
      <c r="P47" s="24"/>
      <c r="Q47" s="23"/>
      <c r="R47" s="30"/>
    </row>
    <row r="48" spans="1:18" ht="26.45" customHeight="1">
      <c r="A48" s="9">
        <v>26</v>
      </c>
      <c r="B48" s="24" t="s">
        <v>78</v>
      </c>
      <c r="C48" s="24"/>
      <c r="D48" s="23" t="s">
        <v>70</v>
      </c>
      <c r="E48" s="23"/>
      <c r="F48" s="23"/>
      <c r="G48" s="23" t="s">
        <v>441</v>
      </c>
      <c r="H48" s="23"/>
      <c r="I48" s="23"/>
      <c r="J48" s="23"/>
      <c r="K48" s="23"/>
      <c r="L48" s="4">
        <v>105</v>
      </c>
      <c r="M48" s="4">
        <v>24</v>
      </c>
      <c r="N48" s="4">
        <f t="shared" si="1"/>
        <v>81</v>
      </c>
      <c r="O48" s="24" t="s">
        <v>79</v>
      </c>
      <c r="P48" s="24"/>
      <c r="Q48" s="23"/>
      <c r="R48" s="30"/>
    </row>
    <row r="49" spans="1:18" ht="26.45" customHeight="1">
      <c r="A49" s="9">
        <v>27</v>
      </c>
      <c r="B49" s="24" t="s">
        <v>80</v>
      </c>
      <c r="C49" s="24"/>
      <c r="D49" s="23" t="s">
        <v>70</v>
      </c>
      <c r="E49" s="23"/>
      <c r="F49" s="23"/>
      <c r="G49" s="23" t="s">
        <v>439</v>
      </c>
      <c r="H49" s="23"/>
      <c r="I49" s="23"/>
      <c r="J49" s="23"/>
      <c r="K49" s="23"/>
      <c r="L49" s="4">
        <v>27</v>
      </c>
      <c r="M49" s="4">
        <v>2</v>
      </c>
      <c r="N49" s="4">
        <f t="shared" si="1"/>
        <v>25</v>
      </c>
      <c r="O49" s="24" t="s">
        <v>81</v>
      </c>
      <c r="P49" s="24"/>
      <c r="Q49" s="23"/>
      <c r="R49" s="30"/>
    </row>
    <row r="50" spans="1:18" ht="26.45" customHeight="1">
      <c r="A50" s="9">
        <v>28</v>
      </c>
      <c r="B50" s="24" t="s">
        <v>82</v>
      </c>
      <c r="C50" s="24"/>
      <c r="D50" s="23" t="s">
        <v>70</v>
      </c>
      <c r="E50" s="23"/>
      <c r="F50" s="23"/>
      <c r="G50" s="23" t="s">
        <v>439</v>
      </c>
      <c r="H50" s="23"/>
      <c r="I50" s="23"/>
      <c r="J50" s="23"/>
      <c r="K50" s="23"/>
      <c r="L50" s="4">
        <v>9</v>
      </c>
      <c r="M50" s="4">
        <v>0</v>
      </c>
      <c r="N50" s="4">
        <f t="shared" si="1"/>
        <v>9</v>
      </c>
      <c r="O50" s="24" t="s">
        <v>16</v>
      </c>
      <c r="P50" s="24"/>
      <c r="Q50" s="23"/>
      <c r="R50" s="30"/>
    </row>
    <row r="51" spans="1:18" ht="26.45" customHeight="1">
      <c r="A51" s="9">
        <v>29</v>
      </c>
      <c r="B51" s="24" t="s">
        <v>83</v>
      </c>
      <c r="C51" s="24"/>
      <c r="D51" s="23" t="s">
        <v>52</v>
      </c>
      <c r="E51" s="23"/>
      <c r="F51" s="23"/>
      <c r="G51" s="23" t="s">
        <v>441</v>
      </c>
      <c r="H51" s="23"/>
      <c r="I51" s="23"/>
      <c r="J51" s="23"/>
      <c r="K51" s="23"/>
      <c r="L51" s="4">
        <v>35</v>
      </c>
      <c r="M51" s="4">
        <v>9</v>
      </c>
      <c r="N51" s="4">
        <f t="shared" si="1"/>
        <v>26</v>
      </c>
      <c r="O51" s="24" t="s">
        <v>84</v>
      </c>
      <c r="P51" s="24"/>
      <c r="Q51" s="23"/>
      <c r="R51" s="30"/>
    </row>
    <row r="52" spans="1:18" ht="26.45" customHeight="1">
      <c r="A52" s="9">
        <v>30</v>
      </c>
      <c r="B52" s="24" t="s">
        <v>85</v>
      </c>
      <c r="C52" s="24"/>
      <c r="D52" s="23" t="s">
        <v>22</v>
      </c>
      <c r="E52" s="23"/>
      <c r="F52" s="23"/>
      <c r="G52" s="23" t="s">
        <v>441</v>
      </c>
      <c r="H52" s="23"/>
      <c r="I52" s="23"/>
      <c r="J52" s="23"/>
      <c r="K52" s="23"/>
      <c r="L52" s="4">
        <v>273</v>
      </c>
      <c r="M52" s="4">
        <v>130</v>
      </c>
      <c r="N52" s="4">
        <f t="shared" si="1"/>
        <v>143</v>
      </c>
      <c r="O52" s="24" t="s">
        <v>86</v>
      </c>
      <c r="P52" s="24"/>
      <c r="Q52" s="23"/>
      <c r="R52" s="30"/>
    </row>
    <row r="53" spans="1:18" ht="26.45" customHeight="1">
      <c r="A53" s="9">
        <v>31</v>
      </c>
      <c r="B53" s="24" t="s">
        <v>87</v>
      </c>
      <c r="C53" s="24"/>
      <c r="D53" s="23" t="s">
        <v>66</v>
      </c>
      <c r="E53" s="23"/>
      <c r="F53" s="23"/>
      <c r="G53" s="23" t="s">
        <v>441</v>
      </c>
      <c r="H53" s="23"/>
      <c r="I53" s="23"/>
      <c r="J53" s="23"/>
      <c r="K53" s="23"/>
      <c r="L53" s="4">
        <v>101</v>
      </c>
      <c r="M53" s="4">
        <v>61</v>
      </c>
      <c r="N53" s="4">
        <f t="shared" si="1"/>
        <v>40</v>
      </c>
      <c r="O53" s="24" t="s">
        <v>88</v>
      </c>
      <c r="P53" s="24"/>
      <c r="Q53" s="23"/>
      <c r="R53" s="30"/>
    </row>
    <row r="54" spans="1:18">
      <c r="A54" s="31" t="s">
        <v>34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5">
        <f>SUM(L23:L53)</f>
        <v>1135</v>
      </c>
      <c r="M54" s="5">
        <f>SUM(M23:M53)</f>
        <v>332</v>
      </c>
      <c r="N54" s="5">
        <f>SUM(N23:N53)</f>
        <v>803</v>
      </c>
      <c r="O54" s="33"/>
      <c r="P54" s="33"/>
      <c r="Q54" s="33"/>
      <c r="R54" s="34"/>
    </row>
    <row r="55" spans="1:18" ht="18" customHeight="1">
      <c r="A55" s="37" t="s">
        <v>89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9"/>
    </row>
    <row r="56" spans="1:18" ht="26.45" customHeight="1">
      <c r="A56" s="9">
        <v>1</v>
      </c>
      <c r="B56" s="24" t="s">
        <v>90</v>
      </c>
      <c r="C56" s="24"/>
      <c r="D56" s="23" t="s">
        <v>91</v>
      </c>
      <c r="E56" s="23"/>
      <c r="F56" s="23"/>
      <c r="G56" s="23" t="s">
        <v>442</v>
      </c>
      <c r="H56" s="23"/>
      <c r="I56" s="23"/>
      <c r="J56" s="23"/>
      <c r="K56" s="23"/>
      <c r="L56" s="4">
        <v>1</v>
      </c>
      <c r="M56" s="4">
        <v>0</v>
      </c>
      <c r="N56" s="4">
        <f>L56-M56</f>
        <v>1</v>
      </c>
      <c r="O56" s="24" t="s">
        <v>16</v>
      </c>
      <c r="P56" s="24"/>
      <c r="Q56" s="23"/>
      <c r="R56" s="30"/>
    </row>
    <row r="57" spans="1:18" ht="26.45" customHeight="1">
      <c r="A57" s="9">
        <v>2</v>
      </c>
      <c r="B57" s="24" t="s">
        <v>92</v>
      </c>
      <c r="C57" s="24"/>
      <c r="D57" s="23" t="s">
        <v>70</v>
      </c>
      <c r="E57" s="23"/>
      <c r="F57" s="23"/>
      <c r="G57" s="23" t="s">
        <v>443</v>
      </c>
      <c r="H57" s="23"/>
      <c r="I57" s="23"/>
      <c r="J57" s="23"/>
      <c r="K57" s="23"/>
      <c r="L57" s="4">
        <v>17</v>
      </c>
      <c r="M57" s="4">
        <v>8</v>
      </c>
      <c r="N57" s="4">
        <f>L57-M57</f>
        <v>9</v>
      </c>
      <c r="O57" s="24" t="s">
        <v>93</v>
      </c>
      <c r="P57" s="24"/>
      <c r="Q57" s="23"/>
      <c r="R57" s="30"/>
    </row>
    <row r="58" spans="1:18" ht="26.45" customHeight="1">
      <c r="A58" s="9">
        <v>3</v>
      </c>
      <c r="B58" s="24" t="s">
        <v>94</v>
      </c>
      <c r="C58" s="24"/>
      <c r="D58" s="23" t="s">
        <v>91</v>
      </c>
      <c r="E58" s="23"/>
      <c r="F58" s="23"/>
      <c r="G58" s="23" t="s">
        <v>443</v>
      </c>
      <c r="H58" s="23"/>
      <c r="I58" s="23"/>
      <c r="J58" s="23"/>
      <c r="K58" s="23"/>
      <c r="L58" s="4">
        <v>37</v>
      </c>
      <c r="M58" s="4">
        <v>21</v>
      </c>
      <c r="N58" s="4">
        <f>L58-M58</f>
        <v>16</v>
      </c>
      <c r="O58" s="24" t="s">
        <v>95</v>
      </c>
      <c r="P58" s="24"/>
      <c r="Q58" s="23"/>
      <c r="R58" s="30"/>
    </row>
    <row r="59" spans="1:18">
      <c r="A59" s="31" t="s">
        <v>34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5">
        <f>SUM(L56:L58)</f>
        <v>55</v>
      </c>
      <c r="M59" s="5">
        <f>SUM(M56:M58)</f>
        <v>29</v>
      </c>
      <c r="N59" s="5">
        <f>SUM(N56:N58)</f>
        <v>26</v>
      </c>
      <c r="O59" s="33"/>
      <c r="P59" s="33"/>
      <c r="Q59" s="33"/>
      <c r="R59" s="34"/>
    </row>
    <row r="60" spans="1:18" ht="18" customHeight="1">
      <c r="A60" s="37" t="s">
        <v>96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9"/>
    </row>
    <row r="61" spans="1:18" ht="26.45" customHeight="1">
      <c r="A61" s="9">
        <v>1</v>
      </c>
      <c r="B61" s="24" t="s">
        <v>97</v>
      </c>
      <c r="C61" s="24"/>
      <c r="D61" s="23" t="s">
        <v>15</v>
      </c>
      <c r="E61" s="23"/>
      <c r="F61" s="23"/>
      <c r="G61" s="23" t="s">
        <v>444</v>
      </c>
      <c r="H61" s="23"/>
      <c r="I61" s="23"/>
      <c r="J61" s="23"/>
      <c r="K61" s="23"/>
      <c r="L61" s="4">
        <v>1</v>
      </c>
      <c r="M61" s="4">
        <v>0</v>
      </c>
      <c r="N61" s="4">
        <f>L61-M61</f>
        <v>1</v>
      </c>
      <c r="O61" s="24" t="s">
        <v>16</v>
      </c>
      <c r="P61" s="24"/>
      <c r="Q61" s="23"/>
      <c r="R61" s="30"/>
    </row>
    <row r="62" spans="1:18" ht="26.45" customHeight="1">
      <c r="A62" s="9">
        <v>2</v>
      </c>
      <c r="B62" s="24" t="s">
        <v>98</v>
      </c>
      <c r="C62" s="24"/>
      <c r="D62" s="23" t="s">
        <v>18</v>
      </c>
      <c r="E62" s="23"/>
      <c r="F62" s="23"/>
      <c r="G62" s="23" t="s">
        <v>445</v>
      </c>
      <c r="H62" s="23"/>
      <c r="I62" s="23"/>
      <c r="J62" s="23"/>
      <c r="K62" s="23"/>
      <c r="L62" s="4">
        <v>1</v>
      </c>
      <c r="M62" s="4">
        <v>0</v>
      </c>
      <c r="N62" s="4">
        <f t="shared" ref="N62:N68" si="2">L62-M62</f>
        <v>1</v>
      </c>
      <c r="O62" s="24" t="s">
        <v>16</v>
      </c>
      <c r="P62" s="24"/>
      <c r="Q62" s="23"/>
      <c r="R62" s="30"/>
    </row>
    <row r="63" spans="1:18" ht="26.45" customHeight="1">
      <c r="A63" s="9">
        <v>3</v>
      </c>
      <c r="B63" s="24" t="s">
        <v>99</v>
      </c>
      <c r="C63" s="24"/>
      <c r="D63" s="23" t="s">
        <v>18</v>
      </c>
      <c r="E63" s="23"/>
      <c r="F63" s="23"/>
      <c r="G63" s="23" t="s">
        <v>446</v>
      </c>
      <c r="H63" s="23"/>
      <c r="I63" s="23"/>
      <c r="J63" s="23"/>
      <c r="K63" s="23"/>
      <c r="L63" s="4">
        <v>3</v>
      </c>
      <c r="M63" s="4">
        <v>0</v>
      </c>
      <c r="N63" s="4">
        <f t="shared" si="2"/>
        <v>3</v>
      </c>
      <c r="O63" s="24" t="s">
        <v>16</v>
      </c>
      <c r="P63" s="24"/>
      <c r="Q63" s="23"/>
      <c r="R63" s="30"/>
    </row>
    <row r="64" spans="1:18" ht="26.45" customHeight="1">
      <c r="A64" s="9">
        <v>4</v>
      </c>
      <c r="B64" s="24" t="s">
        <v>100</v>
      </c>
      <c r="C64" s="24"/>
      <c r="D64" s="23" t="s">
        <v>15</v>
      </c>
      <c r="E64" s="23"/>
      <c r="F64" s="23"/>
      <c r="G64" s="23" t="s">
        <v>446</v>
      </c>
      <c r="H64" s="23"/>
      <c r="I64" s="23"/>
      <c r="J64" s="23"/>
      <c r="K64" s="23"/>
      <c r="L64" s="4">
        <v>2</v>
      </c>
      <c r="M64" s="4">
        <v>0</v>
      </c>
      <c r="N64" s="4">
        <f t="shared" si="2"/>
        <v>2</v>
      </c>
      <c r="O64" s="24" t="s">
        <v>16</v>
      </c>
      <c r="P64" s="24"/>
      <c r="Q64" s="23"/>
      <c r="R64" s="30"/>
    </row>
    <row r="65" spans="1:18" ht="26.45" customHeight="1">
      <c r="A65" s="9">
        <v>5</v>
      </c>
      <c r="B65" s="24" t="s">
        <v>101</v>
      </c>
      <c r="C65" s="24"/>
      <c r="D65" s="23" t="s">
        <v>18</v>
      </c>
      <c r="E65" s="23"/>
      <c r="F65" s="23"/>
      <c r="G65" s="23" t="s">
        <v>447</v>
      </c>
      <c r="H65" s="23"/>
      <c r="I65" s="23"/>
      <c r="J65" s="23"/>
      <c r="K65" s="23"/>
      <c r="L65" s="4">
        <v>2</v>
      </c>
      <c r="M65" s="4">
        <v>0</v>
      </c>
      <c r="N65" s="4">
        <f t="shared" si="2"/>
        <v>2</v>
      </c>
      <c r="O65" s="24" t="s">
        <v>16</v>
      </c>
      <c r="P65" s="24"/>
      <c r="Q65" s="23"/>
      <c r="R65" s="30"/>
    </row>
    <row r="66" spans="1:18" ht="26.45" customHeight="1">
      <c r="A66" s="9">
        <v>6</v>
      </c>
      <c r="B66" s="24" t="s">
        <v>102</v>
      </c>
      <c r="C66" s="24"/>
      <c r="D66" s="23" t="s">
        <v>15</v>
      </c>
      <c r="E66" s="23"/>
      <c r="F66" s="23"/>
      <c r="G66" s="23" t="s">
        <v>447</v>
      </c>
      <c r="H66" s="23"/>
      <c r="I66" s="23"/>
      <c r="J66" s="23"/>
      <c r="K66" s="23"/>
      <c r="L66" s="4">
        <v>8</v>
      </c>
      <c r="M66" s="4">
        <v>0</v>
      </c>
      <c r="N66" s="4">
        <f t="shared" si="2"/>
        <v>8</v>
      </c>
      <c r="O66" s="24" t="s">
        <v>16</v>
      </c>
      <c r="P66" s="24"/>
      <c r="Q66" s="23"/>
      <c r="R66" s="30"/>
    </row>
    <row r="67" spans="1:18" ht="26.45" customHeight="1">
      <c r="A67" s="9">
        <v>7</v>
      </c>
      <c r="B67" s="24" t="s">
        <v>103</v>
      </c>
      <c r="C67" s="24"/>
      <c r="D67" s="23" t="s">
        <v>70</v>
      </c>
      <c r="E67" s="23"/>
      <c r="F67" s="23"/>
      <c r="G67" s="23" t="s">
        <v>448</v>
      </c>
      <c r="H67" s="23"/>
      <c r="I67" s="23"/>
      <c r="J67" s="23"/>
      <c r="K67" s="23"/>
      <c r="L67" s="4">
        <v>6</v>
      </c>
      <c r="M67" s="4">
        <v>1</v>
      </c>
      <c r="N67" s="4">
        <f t="shared" si="2"/>
        <v>5</v>
      </c>
      <c r="O67" s="24" t="s">
        <v>104</v>
      </c>
      <c r="P67" s="24"/>
      <c r="Q67" s="23"/>
      <c r="R67" s="30"/>
    </row>
    <row r="68" spans="1:18" ht="26.45" customHeight="1">
      <c r="A68" s="9">
        <v>8</v>
      </c>
      <c r="B68" s="24" t="s">
        <v>105</v>
      </c>
      <c r="C68" s="24"/>
      <c r="D68" s="23" t="s">
        <v>91</v>
      </c>
      <c r="E68" s="23"/>
      <c r="F68" s="23"/>
      <c r="G68" s="23" t="s">
        <v>448</v>
      </c>
      <c r="H68" s="23"/>
      <c r="I68" s="23"/>
      <c r="J68" s="23"/>
      <c r="K68" s="23"/>
      <c r="L68" s="4">
        <v>5</v>
      </c>
      <c r="M68" s="4">
        <v>0</v>
      </c>
      <c r="N68" s="4">
        <f t="shared" si="2"/>
        <v>5</v>
      </c>
      <c r="O68" s="24" t="s">
        <v>16</v>
      </c>
      <c r="P68" s="24"/>
      <c r="Q68" s="23"/>
      <c r="R68" s="30"/>
    </row>
    <row r="69" spans="1:18">
      <c r="A69" s="31" t="s">
        <v>34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5">
        <f>SUM(L61:L68)</f>
        <v>28</v>
      </c>
      <c r="M69" s="5">
        <f>SUM(M61:M68)</f>
        <v>1</v>
      </c>
      <c r="N69" s="5">
        <f>SUM(N61:N68)</f>
        <v>27</v>
      </c>
      <c r="O69" s="33"/>
      <c r="P69" s="33"/>
      <c r="Q69" s="33"/>
      <c r="R69" s="34"/>
    </row>
    <row r="70" spans="1:18" ht="18" customHeight="1">
      <c r="A70" s="37" t="s">
        <v>106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9"/>
    </row>
    <row r="71" spans="1:18" ht="26.45" customHeight="1">
      <c r="A71" s="9">
        <v>1</v>
      </c>
      <c r="B71" s="24" t="s">
        <v>107</v>
      </c>
      <c r="C71" s="24"/>
      <c r="D71" s="23" t="s">
        <v>15</v>
      </c>
      <c r="E71" s="23"/>
      <c r="F71" s="23"/>
      <c r="G71" s="23" t="s">
        <v>449</v>
      </c>
      <c r="H71" s="23"/>
      <c r="I71" s="23"/>
      <c r="J71" s="23"/>
      <c r="K71" s="23"/>
      <c r="L71" s="4">
        <v>6</v>
      </c>
      <c r="M71" s="4">
        <v>2</v>
      </c>
      <c r="N71" s="4">
        <f>L71-M71</f>
        <v>4</v>
      </c>
      <c r="O71" s="24" t="s">
        <v>50</v>
      </c>
      <c r="P71" s="24"/>
      <c r="Q71" s="23"/>
      <c r="R71" s="30"/>
    </row>
    <row r="72" spans="1:18" ht="26.45" customHeight="1">
      <c r="A72" s="9">
        <v>2</v>
      </c>
      <c r="B72" s="24" t="s">
        <v>108</v>
      </c>
      <c r="C72" s="24"/>
      <c r="D72" s="23" t="s">
        <v>42</v>
      </c>
      <c r="E72" s="23"/>
      <c r="F72" s="23"/>
      <c r="G72" s="23" t="s">
        <v>449</v>
      </c>
      <c r="H72" s="23"/>
      <c r="I72" s="23"/>
      <c r="J72" s="23"/>
      <c r="K72" s="23"/>
      <c r="L72" s="4">
        <v>4</v>
      </c>
      <c r="M72" s="4">
        <v>0</v>
      </c>
      <c r="N72" s="4">
        <f t="shared" ref="N72:N85" si="3">L72-M72</f>
        <v>4</v>
      </c>
      <c r="O72" s="24" t="s">
        <v>16</v>
      </c>
      <c r="P72" s="24"/>
      <c r="Q72" s="23"/>
      <c r="R72" s="30"/>
    </row>
    <row r="73" spans="1:18" ht="26.45" customHeight="1">
      <c r="A73" s="9">
        <v>3</v>
      </c>
      <c r="B73" s="24" t="s">
        <v>109</v>
      </c>
      <c r="C73" s="24"/>
      <c r="D73" s="23" t="s">
        <v>18</v>
      </c>
      <c r="E73" s="23"/>
      <c r="F73" s="23"/>
      <c r="G73" s="23" t="s">
        <v>450</v>
      </c>
      <c r="H73" s="23"/>
      <c r="I73" s="23"/>
      <c r="J73" s="23"/>
      <c r="K73" s="23"/>
      <c r="L73" s="4">
        <v>1</v>
      </c>
      <c r="M73" s="4">
        <v>0</v>
      </c>
      <c r="N73" s="4">
        <f t="shared" si="3"/>
        <v>1</v>
      </c>
      <c r="O73" s="24" t="s">
        <v>16</v>
      </c>
      <c r="P73" s="24"/>
      <c r="Q73" s="23"/>
      <c r="R73" s="30"/>
    </row>
    <row r="74" spans="1:18" ht="26.45" customHeight="1">
      <c r="A74" s="9">
        <v>4</v>
      </c>
      <c r="B74" s="24" t="s">
        <v>110</v>
      </c>
      <c r="C74" s="24"/>
      <c r="D74" s="23" t="s">
        <v>15</v>
      </c>
      <c r="E74" s="23"/>
      <c r="F74" s="23"/>
      <c r="G74" s="23" t="s">
        <v>450</v>
      </c>
      <c r="H74" s="23"/>
      <c r="I74" s="23"/>
      <c r="J74" s="23"/>
      <c r="K74" s="23"/>
      <c r="L74" s="4">
        <v>1</v>
      </c>
      <c r="M74" s="4">
        <v>1</v>
      </c>
      <c r="N74" s="4">
        <f t="shared" si="3"/>
        <v>0</v>
      </c>
      <c r="O74" s="24" t="s">
        <v>39</v>
      </c>
      <c r="P74" s="24"/>
      <c r="Q74" s="23"/>
      <c r="R74" s="30"/>
    </row>
    <row r="75" spans="1:18" ht="26.45" customHeight="1">
      <c r="A75" s="9">
        <v>5</v>
      </c>
      <c r="B75" s="24" t="s">
        <v>111</v>
      </c>
      <c r="C75" s="24"/>
      <c r="D75" s="23" t="s">
        <v>42</v>
      </c>
      <c r="E75" s="23"/>
      <c r="F75" s="23"/>
      <c r="G75" s="23" t="s">
        <v>450</v>
      </c>
      <c r="H75" s="23"/>
      <c r="I75" s="23"/>
      <c r="J75" s="23"/>
      <c r="K75" s="23"/>
      <c r="L75" s="4">
        <v>1</v>
      </c>
      <c r="M75" s="4">
        <v>0</v>
      </c>
      <c r="N75" s="4">
        <f t="shared" si="3"/>
        <v>1</v>
      </c>
      <c r="O75" s="24" t="s">
        <v>16</v>
      </c>
      <c r="P75" s="24"/>
      <c r="Q75" s="23"/>
      <c r="R75" s="30"/>
    </row>
    <row r="76" spans="1:18" ht="26.45" customHeight="1">
      <c r="A76" s="9">
        <v>6</v>
      </c>
      <c r="B76" s="24" t="s">
        <v>112</v>
      </c>
      <c r="C76" s="24"/>
      <c r="D76" s="23" t="s">
        <v>18</v>
      </c>
      <c r="E76" s="23"/>
      <c r="F76" s="23"/>
      <c r="G76" s="23" t="s">
        <v>451</v>
      </c>
      <c r="H76" s="23"/>
      <c r="I76" s="23"/>
      <c r="J76" s="23"/>
      <c r="K76" s="23"/>
      <c r="L76" s="4">
        <v>12</v>
      </c>
      <c r="M76" s="4">
        <v>0</v>
      </c>
      <c r="N76" s="4">
        <f t="shared" si="3"/>
        <v>12</v>
      </c>
      <c r="O76" s="24" t="s">
        <v>16</v>
      </c>
      <c r="P76" s="24"/>
      <c r="Q76" s="23"/>
      <c r="R76" s="30"/>
    </row>
    <row r="77" spans="1:18" ht="26.45" customHeight="1">
      <c r="A77" s="9">
        <v>7</v>
      </c>
      <c r="B77" s="24" t="s">
        <v>113</v>
      </c>
      <c r="C77" s="24"/>
      <c r="D77" s="23" t="s">
        <v>15</v>
      </c>
      <c r="E77" s="23"/>
      <c r="F77" s="23"/>
      <c r="G77" s="23" t="s">
        <v>451</v>
      </c>
      <c r="H77" s="23"/>
      <c r="I77" s="23"/>
      <c r="J77" s="23"/>
      <c r="K77" s="23"/>
      <c r="L77" s="4">
        <v>5</v>
      </c>
      <c r="M77" s="4">
        <v>0</v>
      </c>
      <c r="N77" s="4">
        <f t="shared" si="3"/>
        <v>5</v>
      </c>
      <c r="O77" s="24" t="s">
        <v>16</v>
      </c>
      <c r="P77" s="24"/>
      <c r="Q77" s="23"/>
      <c r="R77" s="30"/>
    </row>
    <row r="78" spans="1:18" ht="26.45" customHeight="1">
      <c r="A78" s="9">
        <v>8</v>
      </c>
      <c r="B78" s="24" t="s">
        <v>114</v>
      </c>
      <c r="C78" s="24"/>
      <c r="D78" s="23" t="s">
        <v>42</v>
      </c>
      <c r="E78" s="23"/>
      <c r="F78" s="23"/>
      <c r="G78" s="23" t="s">
        <v>451</v>
      </c>
      <c r="H78" s="23"/>
      <c r="I78" s="23"/>
      <c r="J78" s="23"/>
      <c r="K78" s="23"/>
      <c r="L78" s="4">
        <v>10</v>
      </c>
      <c r="M78" s="4">
        <v>0</v>
      </c>
      <c r="N78" s="4">
        <f t="shared" si="3"/>
        <v>10</v>
      </c>
      <c r="O78" s="24" t="s">
        <v>16</v>
      </c>
      <c r="P78" s="24"/>
      <c r="Q78" s="23"/>
      <c r="R78" s="30"/>
    </row>
    <row r="79" spans="1:18" ht="26.45" customHeight="1">
      <c r="A79" s="9">
        <v>9</v>
      </c>
      <c r="B79" s="24" t="s">
        <v>115</v>
      </c>
      <c r="C79" s="24"/>
      <c r="D79" s="23" t="s">
        <v>91</v>
      </c>
      <c r="E79" s="23"/>
      <c r="F79" s="23"/>
      <c r="G79" s="23" t="s">
        <v>452</v>
      </c>
      <c r="H79" s="23"/>
      <c r="I79" s="23"/>
      <c r="J79" s="23"/>
      <c r="K79" s="23"/>
      <c r="L79" s="4">
        <v>7</v>
      </c>
      <c r="M79" s="4">
        <v>1</v>
      </c>
      <c r="N79" s="4">
        <f t="shared" si="3"/>
        <v>6</v>
      </c>
      <c r="O79" s="24" t="s">
        <v>28</v>
      </c>
      <c r="P79" s="24"/>
      <c r="Q79" s="23"/>
      <c r="R79" s="30"/>
    </row>
    <row r="80" spans="1:18" ht="26.45" customHeight="1">
      <c r="A80" s="9">
        <v>10</v>
      </c>
      <c r="B80" s="24" t="s">
        <v>116</v>
      </c>
      <c r="C80" s="24"/>
      <c r="D80" s="23" t="s">
        <v>20</v>
      </c>
      <c r="E80" s="23"/>
      <c r="F80" s="23"/>
      <c r="G80" s="23" t="s">
        <v>453</v>
      </c>
      <c r="H80" s="23"/>
      <c r="I80" s="23"/>
      <c r="J80" s="23"/>
      <c r="K80" s="23"/>
      <c r="L80" s="4">
        <v>6</v>
      </c>
      <c r="M80" s="4">
        <v>0</v>
      </c>
      <c r="N80" s="4">
        <f t="shared" si="3"/>
        <v>6</v>
      </c>
      <c r="O80" s="24" t="s">
        <v>16</v>
      </c>
      <c r="P80" s="24"/>
      <c r="Q80" s="23"/>
      <c r="R80" s="30"/>
    </row>
    <row r="81" spans="1:18" ht="26.45" customHeight="1">
      <c r="A81" s="9">
        <v>11</v>
      </c>
      <c r="B81" s="24" t="s">
        <v>117</v>
      </c>
      <c r="C81" s="24"/>
      <c r="D81" s="23" t="s">
        <v>91</v>
      </c>
      <c r="E81" s="23"/>
      <c r="F81" s="23"/>
      <c r="G81" s="23" t="s">
        <v>453</v>
      </c>
      <c r="H81" s="23"/>
      <c r="I81" s="23"/>
      <c r="J81" s="23"/>
      <c r="K81" s="23"/>
      <c r="L81" s="4">
        <v>2</v>
      </c>
      <c r="M81" s="4">
        <v>0</v>
      </c>
      <c r="N81" s="4">
        <f t="shared" si="3"/>
        <v>2</v>
      </c>
      <c r="O81" s="24" t="s">
        <v>16</v>
      </c>
      <c r="P81" s="24"/>
      <c r="Q81" s="23"/>
      <c r="R81" s="30"/>
    </row>
    <row r="82" spans="1:18" ht="26.45" customHeight="1">
      <c r="A82" s="9">
        <v>12</v>
      </c>
      <c r="B82" s="24" t="s">
        <v>118</v>
      </c>
      <c r="C82" s="24"/>
      <c r="D82" s="23" t="s">
        <v>91</v>
      </c>
      <c r="E82" s="23"/>
      <c r="F82" s="23"/>
      <c r="G82" s="23" t="s">
        <v>453</v>
      </c>
      <c r="H82" s="23"/>
      <c r="I82" s="23"/>
      <c r="J82" s="23"/>
      <c r="K82" s="23"/>
      <c r="L82" s="4">
        <v>3</v>
      </c>
      <c r="M82" s="4">
        <v>0</v>
      </c>
      <c r="N82" s="4">
        <f t="shared" si="3"/>
        <v>3</v>
      </c>
      <c r="O82" s="24" t="s">
        <v>16</v>
      </c>
      <c r="P82" s="24"/>
      <c r="Q82" s="23"/>
      <c r="R82" s="30"/>
    </row>
    <row r="83" spans="1:18" ht="26.45" customHeight="1">
      <c r="A83" s="9">
        <v>13</v>
      </c>
      <c r="B83" s="24" t="s">
        <v>119</v>
      </c>
      <c r="C83" s="24"/>
      <c r="D83" s="23" t="s">
        <v>20</v>
      </c>
      <c r="E83" s="23"/>
      <c r="F83" s="23"/>
      <c r="G83" s="23" t="s">
        <v>452</v>
      </c>
      <c r="H83" s="23"/>
      <c r="I83" s="23"/>
      <c r="J83" s="23"/>
      <c r="K83" s="23"/>
      <c r="L83" s="4">
        <v>5</v>
      </c>
      <c r="M83" s="4">
        <v>0</v>
      </c>
      <c r="N83" s="4">
        <f t="shared" si="3"/>
        <v>5</v>
      </c>
      <c r="O83" s="24" t="s">
        <v>16</v>
      </c>
      <c r="P83" s="24"/>
      <c r="Q83" s="23"/>
      <c r="R83" s="30"/>
    </row>
    <row r="84" spans="1:18" ht="26.45" customHeight="1">
      <c r="A84" s="9">
        <v>14</v>
      </c>
      <c r="B84" s="24" t="s">
        <v>120</v>
      </c>
      <c r="C84" s="24"/>
      <c r="D84" s="23" t="s">
        <v>20</v>
      </c>
      <c r="E84" s="23"/>
      <c r="F84" s="23"/>
      <c r="G84" s="23" t="s">
        <v>452</v>
      </c>
      <c r="H84" s="23"/>
      <c r="I84" s="23"/>
      <c r="J84" s="23"/>
      <c r="K84" s="23"/>
      <c r="L84" s="4">
        <v>6</v>
      </c>
      <c r="M84" s="4">
        <v>0</v>
      </c>
      <c r="N84" s="4">
        <f t="shared" si="3"/>
        <v>6</v>
      </c>
      <c r="O84" s="24" t="s">
        <v>16</v>
      </c>
      <c r="P84" s="24"/>
      <c r="Q84" s="23"/>
      <c r="R84" s="30"/>
    </row>
    <row r="85" spans="1:18" ht="26.45" customHeight="1">
      <c r="A85" s="9">
        <v>15</v>
      </c>
      <c r="B85" s="24" t="s">
        <v>121</v>
      </c>
      <c r="C85" s="24"/>
      <c r="D85" s="23" t="s">
        <v>91</v>
      </c>
      <c r="E85" s="23"/>
      <c r="F85" s="23"/>
      <c r="G85" s="23" t="s">
        <v>454</v>
      </c>
      <c r="H85" s="23"/>
      <c r="I85" s="23"/>
      <c r="J85" s="23"/>
      <c r="K85" s="23"/>
      <c r="L85" s="4">
        <v>0</v>
      </c>
      <c r="M85" s="4">
        <v>0</v>
      </c>
      <c r="N85" s="4">
        <f t="shared" si="3"/>
        <v>0</v>
      </c>
      <c r="O85" s="24" t="s">
        <v>16</v>
      </c>
      <c r="P85" s="24"/>
      <c r="Q85" s="23"/>
      <c r="R85" s="30"/>
    </row>
    <row r="86" spans="1:18">
      <c r="A86" s="31" t="s">
        <v>34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5">
        <f>SUM(L71:L85)</f>
        <v>69</v>
      </c>
      <c r="M86" s="5">
        <f>SUM(M71:M85)</f>
        <v>4</v>
      </c>
      <c r="N86" s="5">
        <f>SUM(N71:N85)</f>
        <v>65</v>
      </c>
      <c r="O86" s="33"/>
      <c r="P86" s="33"/>
      <c r="Q86" s="33"/>
      <c r="R86" s="34"/>
    </row>
    <row r="87" spans="1:18" ht="18" customHeight="1">
      <c r="A87" s="40" t="s">
        <v>122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1:18" ht="18" customHeight="1">
      <c r="A88" s="37" t="s">
        <v>13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9"/>
    </row>
    <row r="89" spans="1:18" ht="26.45" customHeight="1">
      <c r="A89" s="9">
        <v>1</v>
      </c>
      <c r="B89" s="24" t="s">
        <v>123</v>
      </c>
      <c r="C89" s="24"/>
      <c r="D89" s="23" t="s">
        <v>124</v>
      </c>
      <c r="E89" s="23"/>
      <c r="F89" s="23"/>
      <c r="G89" s="23" t="s">
        <v>455</v>
      </c>
      <c r="H89" s="23"/>
      <c r="I89" s="23"/>
      <c r="J89" s="23"/>
      <c r="K89" s="23"/>
      <c r="L89" s="4">
        <v>1</v>
      </c>
      <c r="M89" s="4">
        <v>0</v>
      </c>
      <c r="N89" s="4">
        <f t="shared" ref="N89:N94" si="4">L89-M89</f>
        <v>1</v>
      </c>
      <c r="O89" s="24" t="s">
        <v>16</v>
      </c>
      <c r="P89" s="24"/>
      <c r="Q89" s="23"/>
      <c r="R89" s="30"/>
    </row>
    <row r="90" spans="1:18" ht="26.45" customHeight="1">
      <c r="A90" s="9">
        <v>2</v>
      </c>
      <c r="B90" s="24" t="s">
        <v>125</v>
      </c>
      <c r="C90" s="24"/>
      <c r="D90" s="23" t="s">
        <v>124</v>
      </c>
      <c r="E90" s="23"/>
      <c r="F90" s="23"/>
      <c r="G90" s="23" t="s">
        <v>427</v>
      </c>
      <c r="H90" s="23"/>
      <c r="I90" s="23"/>
      <c r="J90" s="23"/>
      <c r="K90" s="23"/>
      <c r="L90" s="4">
        <v>1</v>
      </c>
      <c r="M90" s="4">
        <v>0</v>
      </c>
      <c r="N90" s="4">
        <f t="shared" si="4"/>
        <v>1</v>
      </c>
      <c r="O90" s="24" t="s">
        <v>16</v>
      </c>
      <c r="P90" s="24"/>
      <c r="Q90" s="23"/>
      <c r="R90" s="30"/>
    </row>
    <row r="91" spans="1:18" ht="26.45" customHeight="1">
      <c r="A91" s="9">
        <v>3</v>
      </c>
      <c r="B91" s="24" t="s">
        <v>126</v>
      </c>
      <c r="C91" s="24"/>
      <c r="D91" s="23" t="s">
        <v>127</v>
      </c>
      <c r="E91" s="23"/>
      <c r="F91" s="23"/>
      <c r="G91" s="23" t="s">
        <v>428</v>
      </c>
      <c r="H91" s="23"/>
      <c r="I91" s="23"/>
      <c r="J91" s="23"/>
      <c r="K91" s="23"/>
      <c r="L91" s="4">
        <v>2</v>
      </c>
      <c r="M91" s="4">
        <v>0</v>
      </c>
      <c r="N91" s="4">
        <f t="shared" si="4"/>
        <v>2</v>
      </c>
      <c r="O91" s="24" t="s">
        <v>16</v>
      </c>
      <c r="P91" s="24"/>
      <c r="Q91" s="23"/>
      <c r="R91" s="30"/>
    </row>
    <row r="92" spans="1:18" ht="26.45" customHeight="1">
      <c r="A92" s="9">
        <v>4</v>
      </c>
      <c r="B92" s="24" t="s">
        <v>128</v>
      </c>
      <c r="C92" s="24"/>
      <c r="D92" s="23" t="s">
        <v>127</v>
      </c>
      <c r="E92" s="23"/>
      <c r="F92" s="23"/>
      <c r="G92" s="23" t="s">
        <v>429</v>
      </c>
      <c r="H92" s="23"/>
      <c r="I92" s="23"/>
      <c r="J92" s="23"/>
      <c r="K92" s="23"/>
      <c r="L92" s="4">
        <v>55</v>
      </c>
      <c r="M92" s="4">
        <v>7</v>
      </c>
      <c r="N92" s="4">
        <f t="shared" si="4"/>
        <v>48</v>
      </c>
      <c r="O92" s="24" t="s">
        <v>129</v>
      </c>
      <c r="P92" s="24"/>
      <c r="Q92" s="23"/>
      <c r="R92" s="30"/>
    </row>
    <row r="93" spans="1:18" ht="26.45" customHeight="1">
      <c r="A93" s="9">
        <v>5</v>
      </c>
      <c r="B93" s="24" t="s">
        <v>130</v>
      </c>
      <c r="C93" s="24"/>
      <c r="D93" s="23" t="s">
        <v>127</v>
      </c>
      <c r="E93" s="23"/>
      <c r="F93" s="23"/>
      <c r="G93" s="23" t="s">
        <v>430</v>
      </c>
      <c r="H93" s="23"/>
      <c r="I93" s="23"/>
      <c r="J93" s="23"/>
      <c r="K93" s="23"/>
      <c r="L93" s="4">
        <v>26</v>
      </c>
      <c r="M93" s="4">
        <v>2</v>
      </c>
      <c r="N93" s="4">
        <f t="shared" si="4"/>
        <v>24</v>
      </c>
      <c r="O93" s="24" t="s">
        <v>64</v>
      </c>
      <c r="P93" s="24"/>
      <c r="Q93" s="23"/>
      <c r="R93" s="30"/>
    </row>
    <row r="94" spans="1:18" ht="26.45" customHeight="1">
      <c r="A94" s="9">
        <v>6</v>
      </c>
      <c r="B94" s="24" t="s">
        <v>131</v>
      </c>
      <c r="C94" s="24"/>
      <c r="D94" s="23" t="s">
        <v>127</v>
      </c>
      <c r="E94" s="23"/>
      <c r="F94" s="23"/>
      <c r="G94" s="23" t="s">
        <v>431</v>
      </c>
      <c r="H94" s="23"/>
      <c r="I94" s="23"/>
      <c r="J94" s="23"/>
      <c r="K94" s="23"/>
      <c r="L94" s="4">
        <v>48</v>
      </c>
      <c r="M94" s="4">
        <v>2</v>
      </c>
      <c r="N94" s="4">
        <f t="shared" si="4"/>
        <v>46</v>
      </c>
      <c r="O94" s="24" t="s">
        <v>132</v>
      </c>
      <c r="P94" s="24"/>
      <c r="Q94" s="23"/>
      <c r="R94" s="30"/>
    </row>
    <row r="95" spans="1:18">
      <c r="A95" s="31" t="s">
        <v>34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5">
        <f>SUM(L89:L94)</f>
        <v>133</v>
      </c>
      <c r="M95" s="5">
        <f>SUM(M89:M94)</f>
        <v>11</v>
      </c>
      <c r="N95" s="5">
        <f>SUM(N89:N94)</f>
        <v>122</v>
      </c>
      <c r="O95" s="33"/>
      <c r="P95" s="33"/>
      <c r="Q95" s="33"/>
      <c r="R95" s="34"/>
    </row>
    <row r="96" spans="1:18" ht="18" customHeight="1">
      <c r="A96" s="37" t="s">
        <v>35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9"/>
    </row>
    <row r="97" spans="1:18" ht="26.45" customHeight="1">
      <c r="A97" s="9">
        <v>1</v>
      </c>
      <c r="B97" s="24" t="s">
        <v>133</v>
      </c>
      <c r="C97" s="24"/>
      <c r="D97" s="23" t="s">
        <v>134</v>
      </c>
      <c r="E97" s="23"/>
      <c r="F97" s="23"/>
      <c r="G97" s="23" t="s">
        <v>433</v>
      </c>
      <c r="H97" s="23"/>
      <c r="I97" s="23"/>
      <c r="J97" s="23"/>
      <c r="K97" s="23"/>
      <c r="L97" s="4">
        <v>1</v>
      </c>
      <c r="M97" s="4">
        <v>0</v>
      </c>
      <c r="N97" s="4">
        <f>L97-M97</f>
        <v>1</v>
      </c>
      <c r="O97" s="24" t="s">
        <v>16</v>
      </c>
      <c r="P97" s="24"/>
      <c r="Q97" s="23"/>
      <c r="R97" s="30"/>
    </row>
    <row r="98" spans="1:18" ht="26.45" customHeight="1">
      <c r="A98" s="9">
        <v>2</v>
      </c>
      <c r="B98" s="24" t="s">
        <v>135</v>
      </c>
      <c r="C98" s="24"/>
      <c r="D98" s="23" t="s">
        <v>134</v>
      </c>
      <c r="E98" s="23"/>
      <c r="F98" s="23"/>
      <c r="G98" s="23" t="s">
        <v>435</v>
      </c>
      <c r="H98" s="23"/>
      <c r="I98" s="23"/>
      <c r="J98" s="23"/>
      <c r="K98" s="23"/>
      <c r="L98" s="4">
        <v>1</v>
      </c>
      <c r="M98" s="4">
        <v>0</v>
      </c>
      <c r="N98" s="4">
        <f t="shared" ref="N98:N121" si="5">L98-M98</f>
        <v>1</v>
      </c>
      <c r="O98" s="24" t="s">
        <v>16</v>
      </c>
      <c r="P98" s="24"/>
      <c r="Q98" s="23"/>
      <c r="R98" s="30"/>
    </row>
    <row r="99" spans="1:18" ht="26.45" customHeight="1">
      <c r="A99" s="9">
        <v>3</v>
      </c>
      <c r="B99" s="24" t="s">
        <v>136</v>
      </c>
      <c r="C99" s="24"/>
      <c r="D99" s="23" t="s">
        <v>134</v>
      </c>
      <c r="E99" s="23"/>
      <c r="F99" s="23"/>
      <c r="G99" s="23" t="s">
        <v>436</v>
      </c>
      <c r="H99" s="23"/>
      <c r="I99" s="23"/>
      <c r="J99" s="23"/>
      <c r="K99" s="23"/>
      <c r="L99" s="4">
        <v>1</v>
      </c>
      <c r="M99" s="4">
        <v>0</v>
      </c>
      <c r="N99" s="4">
        <f t="shared" si="5"/>
        <v>1</v>
      </c>
      <c r="O99" s="24" t="s">
        <v>16</v>
      </c>
      <c r="P99" s="24"/>
      <c r="Q99" s="23"/>
      <c r="R99" s="30"/>
    </row>
    <row r="100" spans="1:18" ht="26.45" customHeight="1">
      <c r="A100" s="9">
        <v>4</v>
      </c>
      <c r="B100" s="24" t="s">
        <v>137</v>
      </c>
      <c r="C100" s="24"/>
      <c r="D100" s="23" t="s">
        <v>124</v>
      </c>
      <c r="E100" s="23"/>
      <c r="F100" s="23"/>
      <c r="G100" s="23" t="s">
        <v>437</v>
      </c>
      <c r="H100" s="23"/>
      <c r="I100" s="23"/>
      <c r="J100" s="23"/>
      <c r="K100" s="23"/>
      <c r="L100" s="4">
        <v>3</v>
      </c>
      <c r="M100" s="4">
        <v>0</v>
      </c>
      <c r="N100" s="4">
        <f t="shared" si="5"/>
        <v>3</v>
      </c>
      <c r="O100" s="24" t="s">
        <v>16</v>
      </c>
      <c r="P100" s="24"/>
      <c r="Q100" s="23"/>
      <c r="R100" s="30"/>
    </row>
    <row r="101" spans="1:18" ht="26.45" customHeight="1">
      <c r="A101" s="9">
        <v>5</v>
      </c>
      <c r="B101" s="24" t="s">
        <v>138</v>
      </c>
      <c r="C101" s="24"/>
      <c r="D101" s="23" t="s">
        <v>134</v>
      </c>
      <c r="E101" s="23"/>
      <c r="F101" s="23"/>
      <c r="G101" s="23" t="s">
        <v>437</v>
      </c>
      <c r="H101" s="23"/>
      <c r="I101" s="23"/>
      <c r="J101" s="23"/>
      <c r="K101" s="23"/>
      <c r="L101" s="4">
        <v>5</v>
      </c>
      <c r="M101" s="4">
        <v>0</v>
      </c>
      <c r="N101" s="4">
        <f t="shared" si="5"/>
        <v>5</v>
      </c>
      <c r="O101" s="24" t="s">
        <v>16</v>
      </c>
      <c r="P101" s="24"/>
      <c r="Q101" s="23"/>
      <c r="R101" s="30"/>
    </row>
    <row r="102" spans="1:18" ht="26.45" customHeight="1">
      <c r="A102" s="9">
        <v>6</v>
      </c>
      <c r="B102" s="24" t="s">
        <v>139</v>
      </c>
      <c r="C102" s="24"/>
      <c r="D102" s="23" t="s">
        <v>140</v>
      </c>
      <c r="E102" s="23"/>
      <c r="F102" s="23"/>
      <c r="G102" s="23" t="s">
        <v>437</v>
      </c>
      <c r="H102" s="23"/>
      <c r="I102" s="23"/>
      <c r="J102" s="23"/>
      <c r="K102" s="23"/>
      <c r="L102" s="4">
        <v>4</v>
      </c>
      <c r="M102" s="4">
        <v>1</v>
      </c>
      <c r="N102" s="4">
        <f t="shared" si="5"/>
        <v>3</v>
      </c>
      <c r="O102" s="24" t="s">
        <v>59</v>
      </c>
      <c r="P102" s="24"/>
      <c r="Q102" s="23"/>
      <c r="R102" s="30"/>
    </row>
    <row r="103" spans="1:18" ht="26.45" customHeight="1">
      <c r="A103" s="9">
        <v>7</v>
      </c>
      <c r="B103" s="24" t="s">
        <v>141</v>
      </c>
      <c r="C103" s="24"/>
      <c r="D103" s="23" t="s">
        <v>142</v>
      </c>
      <c r="E103" s="23"/>
      <c r="F103" s="23"/>
      <c r="G103" s="23" t="s">
        <v>437</v>
      </c>
      <c r="H103" s="23"/>
      <c r="I103" s="23"/>
      <c r="J103" s="23"/>
      <c r="K103" s="23"/>
      <c r="L103" s="4">
        <v>3</v>
      </c>
      <c r="M103" s="4">
        <v>1</v>
      </c>
      <c r="N103" s="4">
        <f t="shared" si="5"/>
        <v>2</v>
      </c>
      <c r="O103" s="24" t="s">
        <v>50</v>
      </c>
      <c r="P103" s="24"/>
      <c r="Q103" s="23"/>
      <c r="R103" s="30"/>
    </row>
    <row r="104" spans="1:18" ht="26.45" customHeight="1">
      <c r="A104" s="9">
        <v>8</v>
      </c>
      <c r="B104" s="24" t="s">
        <v>143</v>
      </c>
      <c r="C104" s="24"/>
      <c r="D104" s="23" t="s">
        <v>144</v>
      </c>
      <c r="E104" s="23"/>
      <c r="F104" s="23"/>
      <c r="G104" s="23" t="s">
        <v>437</v>
      </c>
      <c r="H104" s="23"/>
      <c r="I104" s="23"/>
      <c r="J104" s="23"/>
      <c r="K104" s="23"/>
      <c r="L104" s="4">
        <v>3</v>
      </c>
      <c r="M104" s="4">
        <v>2</v>
      </c>
      <c r="N104" s="4">
        <f t="shared" si="5"/>
        <v>1</v>
      </c>
      <c r="O104" s="24" t="s">
        <v>145</v>
      </c>
      <c r="P104" s="24"/>
      <c r="Q104" s="23"/>
      <c r="R104" s="30"/>
    </row>
    <row r="105" spans="1:18" ht="26.45" customHeight="1">
      <c r="A105" s="9">
        <v>9</v>
      </c>
      <c r="B105" s="24" t="s">
        <v>146</v>
      </c>
      <c r="C105" s="24"/>
      <c r="D105" s="23" t="s">
        <v>124</v>
      </c>
      <c r="E105" s="23"/>
      <c r="F105" s="23"/>
      <c r="G105" s="23" t="s">
        <v>438</v>
      </c>
      <c r="H105" s="23"/>
      <c r="I105" s="23"/>
      <c r="J105" s="23"/>
      <c r="K105" s="23"/>
      <c r="L105" s="4">
        <v>12</v>
      </c>
      <c r="M105" s="4">
        <v>0</v>
      </c>
      <c r="N105" s="4">
        <f t="shared" si="5"/>
        <v>12</v>
      </c>
      <c r="O105" s="24" t="s">
        <v>16</v>
      </c>
      <c r="P105" s="24"/>
      <c r="Q105" s="23"/>
      <c r="R105" s="30"/>
    </row>
    <row r="106" spans="1:18" ht="26.45" customHeight="1">
      <c r="A106" s="9">
        <v>10</v>
      </c>
      <c r="B106" s="24" t="s">
        <v>147</v>
      </c>
      <c r="C106" s="24"/>
      <c r="D106" s="23" t="s">
        <v>134</v>
      </c>
      <c r="E106" s="23"/>
      <c r="F106" s="23"/>
      <c r="G106" s="23" t="s">
        <v>438</v>
      </c>
      <c r="H106" s="23"/>
      <c r="I106" s="23"/>
      <c r="J106" s="23"/>
      <c r="K106" s="23"/>
      <c r="L106" s="4">
        <v>6</v>
      </c>
      <c r="M106" s="4">
        <v>0</v>
      </c>
      <c r="N106" s="4">
        <f t="shared" si="5"/>
        <v>6</v>
      </c>
      <c r="O106" s="24" t="s">
        <v>16</v>
      </c>
      <c r="P106" s="24"/>
      <c r="Q106" s="23"/>
      <c r="R106" s="30"/>
    </row>
    <row r="107" spans="1:18" ht="26.45" customHeight="1">
      <c r="A107" s="9">
        <v>11</v>
      </c>
      <c r="B107" s="24" t="s">
        <v>148</v>
      </c>
      <c r="C107" s="24"/>
      <c r="D107" s="23" t="s">
        <v>140</v>
      </c>
      <c r="E107" s="23"/>
      <c r="F107" s="23"/>
      <c r="G107" s="23" t="s">
        <v>438</v>
      </c>
      <c r="H107" s="23"/>
      <c r="I107" s="23"/>
      <c r="J107" s="23"/>
      <c r="K107" s="23"/>
      <c r="L107" s="4">
        <v>3</v>
      </c>
      <c r="M107" s="4">
        <v>0</v>
      </c>
      <c r="N107" s="4">
        <f t="shared" si="5"/>
        <v>3</v>
      </c>
      <c r="O107" s="24" t="s">
        <v>16</v>
      </c>
      <c r="P107" s="24"/>
      <c r="Q107" s="23"/>
      <c r="R107" s="30"/>
    </row>
    <row r="108" spans="1:18" ht="26.45" customHeight="1">
      <c r="A108" s="9">
        <v>12</v>
      </c>
      <c r="B108" s="24" t="s">
        <v>149</v>
      </c>
      <c r="C108" s="24"/>
      <c r="D108" s="23" t="s">
        <v>142</v>
      </c>
      <c r="E108" s="23"/>
      <c r="F108" s="23"/>
      <c r="G108" s="23" t="s">
        <v>438</v>
      </c>
      <c r="H108" s="23"/>
      <c r="I108" s="23"/>
      <c r="J108" s="23"/>
      <c r="K108" s="23"/>
      <c r="L108" s="4">
        <v>6</v>
      </c>
      <c r="M108" s="4">
        <v>1</v>
      </c>
      <c r="N108" s="4">
        <f t="shared" si="5"/>
        <v>5</v>
      </c>
      <c r="O108" s="24" t="s">
        <v>104</v>
      </c>
      <c r="P108" s="24"/>
      <c r="Q108" s="23"/>
      <c r="R108" s="30"/>
    </row>
    <row r="109" spans="1:18" ht="26.45" customHeight="1">
      <c r="A109" s="9">
        <v>13</v>
      </c>
      <c r="B109" s="24" t="s">
        <v>150</v>
      </c>
      <c r="C109" s="24"/>
      <c r="D109" s="23" t="s">
        <v>144</v>
      </c>
      <c r="E109" s="23"/>
      <c r="F109" s="23"/>
      <c r="G109" s="23" t="s">
        <v>438</v>
      </c>
      <c r="H109" s="23"/>
      <c r="I109" s="23"/>
      <c r="J109" s="23"/>
      <c r="K109" s="23"/>
      <c r="L109" s="4">
        <v>5</v>
      </c>
      <c r="M109" s="4">
        <v>1</v>
      </c>
      <c r="N109" s="4">
        <f t="shared" si="5"/>
        <v>4</v>
      </c>
      <c r="O109" s="24" t="s">
        <v>53</v>
      </c>
      <c r="P109" s="24"/>
      <c r="Q109" s="23"/>
      <c r="R109" s="30"/>
    </row>
    <row r="110" spans="1:18" ht="26.45" customHeight="1">
      <c r="A110" s="9">
        <v>14</v>
      </c>
      <c r="B110" s="24" t="s">
        <v>151</v>
      </c>
      <c r="C110" s="24"/>
      <c r="D110" s="23" t="s">
        <v>134</v>
      </c>
      <c r="E110" s="23"/>
      <c r="F110" s="23"/>
      <c r="G110" s="23" t="s">
        <v>439</v>
      </c>
      <c r="H110" s="23"/>
      <c r="I110" s="23"/>
      <c r="J110" s="23"/>
      <c r="K110" s="23"/>
      <c r="L110" s="4">
        <v>12</v>
      </c>
      <c r="M110" s="4">
        <v>4</v>
      </c>
      <c r="N110" s="4">
        <f t="shared" si="5"/>
        <v>8</v>
      </c>
      <c r="O110" s="24" t="s">
        <v>50</v>
      </c>
      <c r="P110" s="24"/>
      <c r="Q110" s="23"/>
      <c r="R110" s="30"/>
    </row>
    <row r="111" spans="1:18" ht="26.45" customHeight="1">
      <c r="A111" s="9">
        <v>15</v>
      </c>
      <c r="B111" s="24" t="s">
        <v>152</v>
      </c>
      <c r="C111" s="24"/>
      <c r="D111" s="23" t="s">
        <v>127</v>
      </c>
      <c r="E111" s="23"/>
      <c r="F111" s="23"/>
      <c r="G111" s="23" t="s">
        <v>439</v>
      </c>
      <c r="H111" s="23"/>
      <c r="I111" s="23"/>
      <c r="J111" s="23"/>
      <c r="K111" s="23"/>
      <c r="L111" s="4">
        <v>29</v>
      </c>
      <c r="M111" s="4">
        <v>4</v>
      </c>
      <c r="N111" s="4">
        <f t="shared" si="5"/>
        <v>25</v>
      </c>
      <c r="O111" s="24" t="s">
        <v>153</v>
      </c>
      <c r="P111" s="24"/>
      <c r="Q111" s="23"/>
      <c r="R111" s="30"/>
    </row>
    <row r="112" spans="1:18" ht="26.45" customHeight="1">
      <c r="A112" s="9">
        <v>16</v>
      </c>
      <c r="B112" s="24" t="s">
        <v>154</v>
      </c>
      <c r="C112" s="24"/>
      <c r="D112" s="23" t="s">
        <v>155</v>
      </c>
      <c r="E112" s="23"/>
      <c r="F112" s="23"/>
      <c r="G112" s="23" t="s">
        <v>439</v>
      </c>
      <c r="H112" s="23"/>
      <c r="I112" s="23"/>
      <c r="J112" s="23"/>
      <c r="K112" s="23"/>
      <c r="L112" s="4">
        <v>10</v>
      </c>
      <c r="M112" s="4">
        <v>1</v>
      </c>
      <c r="N112" s="4">
        <f t="shared" si="5"/>
        <v>9</v>
      </c>
      <c r="O112" s="24" t="s">
        <v>55</v>
      </c>
      <c r="P112" s="24"/>
      <c r="Q112" s="23"/>
      <c r="R112" s="30"/>
    </row>
    <row r="113" spans="1:18" ht="26.45" customHeight="1">
      <c r="A113" s="9">
        <v>17</v>
      </c>
      <c r="B113" s="24" t="s">
        <v>156</v>
      </c>
      <c r="C113" s="24"/>
      <c r="D113" s="23" t="s">
        <v>157</v>
      </c>
      <c r="E113" s="23"/>
      <c r="F113" s="23"/>
      <c r="G113" s="23" t="s">
        <v>439</v>
      </c>
      <c r="H113" s="23"/>
      <c r="I113" s="23"/>
      <c r="J113" s="23"/>
      <c r="K113" s="23"/>
      <c r="L113" s="4">
        <v>17</v>
      </c>
      <c r="M113" s="4">
        <v>2</v>
      </c>
      <c r="N113" s="4">
        <f t="shared" si="5"/>
        <v>15</v>
      </c>
      <c r="O113" s="24" t="s">
        <v>158</v>
      </c>
      <c r="P113" s="24"/>
      <c r="Q113" s="23"/>
      <c r="R113" s="30"/>
    </row>
    <row r="114" spans="1:18" ht="26.45" customHeight="1">
      <c r="A114" s="9">
        <v>18</v>
      </c>
      <c r="B114" s="24" t="s">
        <v>159</v>
      </c>
      <c r="C114" s="24"/>
      <c r="D114" s="23" t="s">
        <v>134</v>
      </c>
      <c r="E114" s="23"/>
      <c r="F114" s="23"/>
      <c r="G114" s="23" t="s">
        <v>440</v>
      </c>
      <c r="H114" s="23"/>
      <c r="I114" s="23"/>
      <c r="J114" s="23"/>
      <c r="K114" s="23"/>
      <c r="L114" s="4">
        <v>56</v>
      </c>
      <c r="M114" s="4">
        <v>13</v>
      </c>
      <c r="N114" s="4">
        <f t="shared" si="5"/>
        <v>43</v>
      </c>
      <c r="O114" s="35">
        <f>M114/L114</f>
        <v>0.23214285714285715</v>
      </c>
      <c r="P114" s="35"/>
      <c r="Q114" s="23"/>
      <c r="R114" s="30"/>
    </row>
    <row r="115" spans="1:18" ht="26.45" customHeight="1">
      <c r="A115" s="9">
        <v>19</v>
      </c>
      <c r="B115" s="24" t="s">
        <v>160</v>
      </c>
      <c r="C115" s="24"/>
      <c r="D115" s="23" t="s">
        <v>127</v>
      </c>
      <c r="E115" s="23"/>
      <c r="F115" s="23"/>
      <c r="G115" s="23" t="s">
        <v>440</v>
      </c>
      <c r="H115" s="23"/>
      <c r="I115" s="23"/>
      <c r="J115" s="23"/>
      <c r="K115" s="23"/>
      <c r="L115" s="4">
        <v>115</v>
      </c>
      <c r="M115" s="4">
        <v>20</v>
      </c>
      <c r="N115" s="4">
        <f t="shared" si="5"/>
        <v>95</v>
      </c>
      <c r="O115" s="35">
        <f>M115/L115</f>
        <v>0.17391304347826086</v>
      </c>
      <c r="P115" s="35"/>
      <c r="Q115" s="41"/>
      <c r="R115" s="42"/>
    </row>
    <row r="116" spans="1:18" ht="26.45" customHeight="1">
      <c r="A116" s="9">
        <v>20</v>
      </c>
      <c r="B116" s="24" t="s">
        <v>161</v>
      </c>
      <c r="C116" s="24"/>
      <c r="D116" s="23" t="s">
        <v>155</v>
      </c>
      <c r="E116" s="23"/>
      <c r="F116" s="23"/>
      <c r="G116" s="23" t="s">
        <v>440</v>
      </c>
      <c r="H116" s="23"/>
      <c r="I116" s="23"/>
      <c r="J116" s="23"/>
      <c r="K116" s="23"/>
      <c r="L116" s="4">
        <v>53</v>
      </c>
      <c r="M116" s="4">
        <v>12</v>
      </c>
      <c r="N116" s="4">
        <f t="shared" si="5"/>
        <v>41</v>
      </c>
      <c r="O116" s="35">
        <f>M116/L116</f>
        <v>0.22641509433962265</v>
      </c>
      <c r="P116" s="35"/>
      <c r="Q116" s="23"/>
      <c r="R116" s="30"/>
    </row>
    <row r="117" spans="1:18" ht="26.45" customHeight="1">
      <c r="A117" s="9">
        <v>21</v>
      </c>
      <c r="B117" s="24" t="s">
        <v>162</v>
      </c>
      <c r="C117" s="24"/>
      <c r="D117" s="23" t="s">
        <v>157</v>
      </c>
      <c r="E117" s="23"/>
      <c r="F117" s="23"/>
      <c r="G117" s="23" t="s">
        <v>440</v>
      </c>
      <c r="H117" s="23"/>
      <c r="I117" s="23"/>
      <c r="J117" s="23"/>
      <c r="K117" s="23"/>
      <c r="L117" s="4">
        <v>73</v>
      </c>
      <c r="M117" s="4">
        <v>8</v>
      </c>
      <c r="N117" s="4">
        <f t="shared" si="5"/>
        <v>65</v>
      </c>
      <c r="O117" s="35">
        <f>M117/L117</f>
        <v>0.1095890410958904</v>
      </c>
      <c r="P117" s="35"/>
      <c r="Q117" s="23"/>
      <c r="R117" s="30"/>
    </row>
    <row r="118" spans="1:18" ht="26.45" customHeight="1">
      <c r="A118" s="9">
        <v>22</v>
      </c>
      <c r="B118" s="24" t="s">
        <v>163</v>
      </c>
      <c r="C118" s="24"/>
      <c r="D118" s="23" t="s">
        <v>134</v>
      </c>
      <c r="E118" s="23"/>
      <c r="F118" s="23"/>
      <c r="G118" s="23" t="s">
        <v>441</v>
      </c>
      <c r="H118" s="23"/>
      <c r="I118" s="23"/>
      <c r="J118" s="23"/>
      <c r="K118" s="23"/>
      <c r="L118" s="4">
        <v>48</v>
      </c>
      <c r="M118" s="4">
        <v>8</v>
      </c>
      <c r="N118" s="4">
        <f t="shared" si="5"/>
        <v>40</v>
      </c>
      <c r="O118" s="24" t="s">
        <v>104</v>
      </c>
      <c r="P118" s="24"/>
      <c r="Q118" s="23"/>
      <c r="R118" s="30"/>
    </row>
    <row r="119" spans="1:18" ht="26.45" customHeight="1">
      <c r="A119" s="9">
        <v>23</v>
      </c>
      <c r="B119" s="24" t="s">
        <v>164</v>
      </c>
      <c r="C119" s="24"/>
      <c r="D119" s="23" t="s">
        <v>127</v>
      </c>
      <c r="E119" s="23"/>
      <c r="F119" s="23"/>
      <c r="G119" s="23" t="s">
        <v>441</v>
      </c>
      <c r="H119" s="23"/>
      <c r="I119" s="23"/>
      <c r="J119" s="23"/>
      <c r="K119" s="23"/>
      <c r="L119" s="4">
        <v>332</v>
      </c>
      <c r="M119" s="4">
        <v>101</v>
      </c>
      <c r="N119" s="4">
        <f t="shared" si="5"/>
        <v>231</v>
      </c>
      <c r="O119" s="35">
        <f>M119/L119</f>
        <v>0.30421686746987953</v>
      </c>
      <c r="P119" s="35"/>
      <c r="Q119" s="23"/>
      <c r="R119" s="30"/>
    </row>
    <row r="120" spans="1:18" ht="26.45" customHeight="1">
      <c r="A120" s="9">
        <v>24</v>
      </c>
      <c r="B120" s="24" t="s">
        <v>165</v>
      </c>
      <c r="C120" s="24"/>
      <c r="D120" s="23" t="s">
        <v>155</v>
      </c>
      <c r="E120" s="23"/>
      <c r="F120" s="23"/>
      <c r="G120" s="23" t="s">
        <v>441</v>
      </c>
      <c r="H120" s="23"/>
      <c r="I120" s="23"/>
      <c r="J120" s="23"/>
      <c r="K120" s="23"/>
      <c r="L120" s="4">
        <v>150</v>
      </c>
      <c r="M120" s="4">
        <v>71</v>
      </c>
      <c r="N120" s="4">
        <f t="shared" si="5"/>
        <v>79</v>
      </c>
      <c r="O120" s="24" t="s">
        <v>166</v>
      </c>
      <c r="P120" s="24"/>
      <c r="Q120" s="23"/>
      <c r="R120" s="30"/>
    </row>
    <row r="121" spans="1:18" ht="26.45" customHeight="1">
      <c r="A121" s="9">
        <v>25</v>
      </c>
      <c r="B121" s="24" t="s">
        <v>167</v>
      </c>
      <c r="C121" s="24"/>
      <c r="D121" s="23" t="s">
        <v>157</v>
      </c>
      <c r="E121" s="23"/>
      <c r="F121" s="23"/>
      <c r="G121" s="23" t="s">
        <v>441</v>
      </c>
      <c r="H121" s="23"/>
      <c r="I121" s="23"/>
      <c r="J121" s="23"/>
      <c r="K121" s="23"/>
      <c r="L121" s="4">
        <v>208</v>
      </c>
      <c r="M121" s="4">
        <v>120</v>
      </c>
      <c r="N121" s="4">
        <f t="shared" si="5"/>
        <v>88</v>
      </c>
      <c r="O121" s="35">
        <f>M121/L121</f>
        <v>0.57692307692307687</v>
      </c>
      <c r="P121" s="35"/>
      <c r="Q121" s="23"/>
      <c r="R121" s="30"/>
    </row>
    <row r="122" spans="1:18">
      <c r="A122" s="31" t="s">
        <v>34</v>
      </c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5">
        <f>SUM(L97:L121)</f>
        <v>1156</v>
      </c>
      <c r="M122" s="5">
        <f>SUM(M97:M121)</f>
        <v>370</v>
      </c>
      <c r="N122" s="5">
        <f>SUM(N97:N121)</f>
        <v>786</v>
      </c>
      <c r="O122" s="33"/>
      <c r="P122" s="33"/>
      <c r="Q122" s="33"/>
      <c r="R122" s="34"/>
    </row>
    <row r="123" spans="1:18" ht="18" customHeight="1">
      <c r="A123" s="37" t="s">
        <v>89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9"/>
    </row>
    <row r="124" spans="1:18" ht="26.45" customHeight="1">
      <c r="A124" s="9">
        <v>1</v>
      </c>
      <c r="B124" s="24" t="s">
        <v>168</v>
      </c>
      <c r="C124" s="24"/>
      <c r="D124" s="23" t="s">
        <v>127</v>
      </c>
      <c r="E124" s="23"/>
      <c r="F124" s="23"/>
      <c r="G124" s="23" t="s">
        <v>443</v>
      </c>
      <c r="H124" s="23"/>
      <c r="I124" s="23"/>
      <c r="J124" s="23"/>
      <c r="K124" s="23"/>
      <c r="L124" s="4">
        <v>37</v>
      </c>
      <c r="M124" s="4">
        <v>19</v>
      </c>
      <c r="N124" s="4">
        <f>L124-M124</f>
        <v>18</v>
      </c>
      <c r="O124" s="24" t="s">
        <v>169</v>
      </c>
      <c r="P124" s="24"/>
      <c r="Q124" s="23"/>
      <c r="R124" s="30"/>
    </row>
    <row r="125" spans="1:18">
      <c r="A125" s="31" t="s">
        <v>34</v>
      </c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5">
        <f>SUM(L124)</f>
        <v>37</v>
      </c>
      <c r="M125" s="5">
        <f>SUM(M124)</f>
        <v>19</v>
      </c>
      <c r="N125" s="5">
        <f>SUM(N124)</f>
        <v>18</v>
      </c>
      <c r="O125" s="33"/>
      <c r="P125" s="33"/>
      <c r="Q125" s="33"/>
      <c r="R125" s="34"/>
    </row>
    <row r="126" spans="1:18" ht="18" customHeight="1">
      <c r="A126" s="37" t="s">
        <v>96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9"/>
    </row>
    <row r="127" spans="1:18" ht="26.45" customHeight="1">
      <c r="A127" s="9">
        <v>1</v>
      </c>
      <c r="B127" s="24" t="s">
        <v>170</v>
      </c>
      <c r="C127" s="24"/>
      <c r="D127" s="23" t="s">
        <v>124</v>
      </c>
      <c r="E127" s="23"/>
      <c r="F127" s="23"/>
      <c r="G127" s="23" t="s">
        <v>446</v>
      </c>
      <c r="H127" s="23"/>
      <c r="I127" s="23"/>
      <c r="J127" s="23"/>
      <c r="K127" s="23"/>
      <c r="L127" s="4">
        <v>6</v>
      </c>
      <c r="M127" s="4">
        <v>0</v>
      </c>
      <c r="N127" s="4">
        <f>L127-M127</f>
        <v>6</v>
      </c>
      <c r="O127" s="24" t="s">
        <v>16</v>
      </c>
      <c r="P127" s="24"/>
      <c r="Q127" s="23"/>
      <c r="R127" s="30"/>
    </row>
    <row r="128" spans="1:18" ht="26.45" customHeight="1">
      <c r="A128" s="9">
        <v>2</v>
      </c>
      <c r="B128" s="24" t="s">
        <v>171</v>
      </c>
      <c r="C128" s="24"/>
      <c r="D128" s="23" t="s">
        <v>124</v>
      </c>
      <c r="E128" s="23"/>
      <c r="F128" s="23"/>
      <c r="G128" s="23" t="s">
        <v>447</v>
      </c>
      <c r="H128" s="23"/>
      <c r="I128" s="23"/>
      <c r="J128" s="23"/>
      <c r="K128" s="23"/>
      <c r="L128" s="4">
        <v>4</v>
      </c>
      <c r="M128" s="4">
        <v>0</v>
      </c>
      <c r="N128" s="4">
        <f>L128-M128</f>
        <v>4</v>
      </c>
      <c r="O128" s="24" t="s">
        <v>16</v>
      </c>
      <c r="P128" s="24"/>
      <c r="Q128" s="23"/>
      <c r="R128" s="30"/>
    </row>
    <row r="129" spans="1:18" ht="26.45" customHeight="1">
      <c r="A129" s="9">
        <v>3</v>
      </c>
      <c r="B129" s="24" t="s">
        <v>172</v>
      </c>
      <c r="C129" s="24"/>
      <c r="D129" s="23" t="s">
        <v>127</v>
      </c>
      <c r="E129" s="23"/>
      <c r="F129" s="23"/>
      <c r="G129" s="23" t="s">
        <v>448</v>
      </c>
      <c r="H129" s="23"/>
      <c r="I129" s="23"/>
      <c r="J129" s="23"/>
      <c r="K129" s="23"/>
      <c r="L129" s="4">
        <v>5</v>
      </c>
      <c r="M129" s="4">
        <v>0</v>
      </c>
      <c r="N129" s="4">
        <f>L129-M129</f>
        <v>5</v>
      </c>
      <c r="O129" s="24" t="s">
        <v>16</v>
      </c>
      <c r="P129" s="24"/>
      <c r="Q129" s="23"/>
      <c r="R129" s="30"/>
    </row>
    <row r="130" spans="1:18">
      <c r="A130" s="31" t="s">
        <v>34</v>
      </c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5">
        <f>SUM(L127:L129)</f>
        <v>15</v>
      </c>
      <c r="M130" s="5">
        <f>SUM(M127:M129)</f>
        <v>0</v>
      </c>
      <c r="N130" s="5">
        <f>SUM(N127:N129)</f>
        <v>15</v>
      </c>
      <c r="O130" s="33"/>
      <c r="P130" s="33"/>
      <c r="Q130" s="33"/>
      <c r="R130" s="34"/>
    </row>
    <row r="131" spans="1:18" ht="18" customHeight="1">
      <c r="A131" s="37" t="s">
        <v>106</v>
      </c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9"/>
    </row>
    <row r="132" spans="1:18" ht="26.45" customHeight="1">
      <c r="A132" s="9">
        <v>1</v>
      </c>
      <c r="B132" s="24" t="s">
        <v>173</v>
      </c>
      <c r="C132" s="24"/>
      <c r="D132" s="23" t="s">
        <v>124</v>
      </c>
      <c r="E132" s="23"/>
      <c r="F132" s="23"/>
      <c r="G132" s="23" t="s">
        <v>450</v>
      </c>
      <c r="H132" s="23"/>
      <c r="I132" s="23"/>
      <c r="J132" s="23"/>
      <c r="K132" s="23"/>
      <c r="L132" s="4">
        <v>3</v>
      </c>
      <c r="M132" s="4">
        <v>0</v>
      </c>
      <c r="N132" s="4">
        <f>L132-M132</f>
        <v>3</v>
      </c>
      <c r="O132" s="24" t="s">
        <v>16</v>
      </c>
      <c r="P132" s="24"/>
      <c r="Q132" s="23"/>
      <c r="R132" s="30"/>
    </row>
    <row r="133" spans="1:18" ht="26.45" customHeight="1">
      <c r="A133" s="9">
        <v>2</v>
      </c>
      <c r="B133" s="24" t="s">
        <v>174</v>
      </c>
      <c r="C133" s="24"/>
      <c r="D133" s="23" t="s">
        <v>134</v>
      </c>
      <c r="E133" s="23"/>
      <c r="F133" s="23"/>
      <c r="G133" s="23" t="s">
        <v>450</v>
      </c>
      <c r="H133" s="23"/>
      <c r="I133" s="23"/>
      <c r="J133" s="23"/>
      <c r="K133" s="23"/>
      <c r="L133" s="4">
        <v>1</v>
      </c>
      <c r="M133" s="4">
        <v>0</v>
      </c>
      <c r="N133" s="4">
        <f t="shared" ref="N133:N146" si="6">L133-M133</f>
        <v>1</v>
      </c>
      <c r="O133" s="24" t="s">
        <v>16</v>
      </c>
      <c r="P133" s="24"/>
      <c r="Q133" s="23"/>
      <c r="R133" s="30"/>
    </row>
    <row r="134" spans="1:18" ht="26.45" customHeight="1">
      <c r="A134" s="9">
        <v>3</v>
      </c>
      <c r="B134" s="24" t="s">
        <v>175</v>
      </c>
      <c r="C134" s="24"/>
      <c r="D134" s="23" t="s">
        <v>142</v>
      </c>
      <c r="E134" s="23"/>
      <c r="F134" s="23"/>
      <c r="G134" s="23" t="s">
        <v>450</v>
      </c>
      <c r="H134" s="23"/>
      <c r="I134" s="23"/>
      <c r="J134" s="23"/>
      <c r="K134" s="23"/>
      <c r="L134" s="4">
        <v>3</v>
      </c>
      <c r="M134" s="4">
        <v>0</v>
      </c>
      <c r="N134" s="4">
        <f t="shared" si="6"/>
        <v>3</v>
      </c>
      <c r="O134" s="24" t="s">
        <v>16</v>
      </c>
      <c r="P134" s="24"/>
      <c r="Q134" s="23"/>
      <c r="R134" s="30"/>
    </row>
    <row r="135" spans="1:18" ht="26.45" customHeight="1">
      <c r="A135" s="9">
        <v>4</v>
      </c>
      <c r="B135" s="24" t="s">
        <v>176</v>
      </c>
      <c r="C135" s="24"/>
      <c r="D135" s="23" t="s">
        <v>124</v>
      </c>
      <c r="E135" s="23"/>
      <c r="F135" s="23"/>
      <c r="G135" s="23" t="s">
        <v>451</v>
      </c>
      <c r="H135" s="23"/>
      <c r="I135" s="23"/>
      <c r="J135" s="23"/>
      <c r="K135" s="23"/>
      <c r="L135" s="4">
        <v>8</v>
      </c>
      <c r="M135" s="4">
        <v>0</v>
      </c>
      <c r="N135" s="4">
        <f t="shared" si="6"/>
        <v>8</v>
      </c>
      <c r="O135" s="24" t="s">
        <v>16</v>
      </c>
      <c r="P135" s="24"/>
      <c r="Q135" s="23"/>
      <c r="R135" s="30"/>
    </row>
    <row r="136" spans="1:18" ht="26.45" customHeight="1">
      <c r="A136" s="9">
        <v>5</v>
      </c>
      <c r="B136" s="24" t="s">
        <v>177</v>
      </c>
      <c r="C136" s="24"/>
      <c r="D136" s="23" t="s">
        <v>134</v>
      </c>
      <c r="E136" s="23"/>
      <c r="F136" s="23"/>
      <c r="G136" s="23" t="s">
        <v>451</v>
      </c>
      <c r="H136" s="23"/>
      <c r="I136" s="23"/>
      <c r="J136" s="23"/>
      <c r="K136" s="23"/>
      <c r="L136" s="4">
        <v>1</v>
      </c>
      <c r="M136" s="4">
        <v>0</v>
      </c>
      <c r="N136" s="4">
        <f t="shared" si="6"/>
        <v>1</v>
      </c>
      <c r="O136" s="24" t="s">
        <v>16</v>
      </c>
      <c r="P136" s="24"/>
      <c r="Q136" s="23"/>
      <c r="R136" s="30"/>
    </row>
    <row r="137" spans="1:18" ht="26.45" customHeight="1">
      <c r="A137" s="9">
        <v>6</v>
      </c>
      <c r="B137" s="24" t="s">
        <v>178</v>
      </c>
      <c r="C137" s="24"/>
      <c r="D137" s="23" t="s">
        <v>142</v>
      </c>
      <c r="E137" s="23"/>
      <c r="F137" s="23"/>
      <c r="G137" s="23" t="s">
        <v>451</v>
      </c>
      <c r="H137" s="23"/>
      <c r="I137" s="23"/>
      <c r="J137" s="23"/>
      <c r="K137" s="23"/>
      <c r="L137" s="4">
        <v>5</v>
      </c>
      <c r="M137" s="4">
        <v>1</v>
      </c>
      <c r="N137" s="4">
        <f t="shared" si="6"/>
        <v>4</v>
      </c>
      <c r="O137" s="24" t="s">
        <v>53</v>
      </c>
      <c r="P137" s="24"/>
      <c r="Q137" s="23"/>
      <c r="R137" s="30"/>
    </row>
    <row r="138" spans="1:18" ht="26.45" customHeight="1">
      <c r="A138" s="9">
        <v>7</v>
      </c>
      <c r="B138" s="24" t="s">
        <v>179</v>
      </c>
      <c r="C138" s="24"/>
      <c r="D138" s="23" t="s">
        <v>134</v>
      </c>
      <c r="E138" s="23"/>
      <c r="F138" s="23"/>
      <c r="G138" s="23" t="s">
        <v>452</v>
      </c>
      <c r="H138" s="23"/>
      <c r="I138" s="23"/>
      <c r="J138" s="23"/>
      <c r="K138" s="23"/>
      <c r="L138" s="4">
        <v>6</v>
      </c>
      <c r="M138" s="4">
        <v>0</v>
      </c>
      <c r="N138" s="4">
        <f t="shared" si="6"/>
        <v>6</v>
      </c>
      <c r="O138" s="24" t="s">
        <v>16</v>
      </c>
      <c r="P138" s="24"/>
      <c r="Q138" s="23"/>
      <c r="R138" s="30"/>
    </row>
    <row r="139" spans="1:18" ht="26.45" customHeight="1">
      <c r="A139" s="9">
        <v>8</v>
      </c>
      <c r="B139" s="24" t="s">
        <v>180</v>
      </c>
      <c r="C139" s="24"/>
      <c r="D139" s="23" t="s">
        <v>134</v>
      </c>
      <c r="E139" s="23"/>
      <c r="F139" s="23"/>
      <c r="G139" s="23" t="s">
        <v>452</v>
      </c>
      <c r="H139" s="23"/>
      <c r="I139" s="23"/>
      <c r="J139" s="23"/>
      <c r="K139" s="23"/>
      <c r="L139" s="4">
        <v>2</v>
      </c>
      <c r="M139" s="4">
        <v>0</v>
      </c>
      <c r="N139" s="4">
        <f t="shared" si="6"/>
        <v>2</v>
      </c>
      <c r="O139" s="24" t="s">
        <v>16</v>
      </c>
      <c r="P139" s="24"/>
      <c r="Q139" s="23"/>
      <c r="R139" s="30"/>
    </row>
    <row r="140" spans="1:18" ht="26.45" customHeight="1">
      <c r="A140" s="9">
        <v>9</v>
      </c>
      <c r="B140" s="24" t="s">
        <v>181</v>
      </c>
      <c r="C140" s="24"/>
      <c r="D140" s="23" t="s">
        <v>142</v>
      </c>
      <c r="E140" s="23"/>
      <c r="F140" s="23"/>
      <c r="G140" s="23" t="s">
        <v>452</v>
      </c>
      <c r="H140" s="23"/>
      <c r="I140" s="23"/>
      <c r="J140" s="23"/>
      <c r="K140" s="23"/>
      <c r="L140" s="4">
        <v>11</v>
      </c>
      <c r="M140" s="4">
        <v>0</v>
      </c>
      <c r="N140" s="4">
        <f t="shared" si="6"/>
        <v>11</v>
      </c>
      <c r="O140" s="24" t="s">
        <v>16</v>
      </c>
      <c r="P140" s="24"/>
      <c r="Q140" s="23"/>
      <c r="R140" s="30"/>
    </row>
    <row r="141" spans="1:18" ht="26.45" customHeight="1">
      <c r="A141" s="9">
        <v>10</v>
      </c>
      <c r="B141" s="24" t="s">
        <v>182</v>
      </c>
      <c r="C141" s="24"/>
      <c r="D141" s="23" t="s">
        <v>127</v>
      </c>
      <c r="E141" s="23"/>
      <c r="F141" s="23"/>
      <c r="G141" s="23" t="s">
        <v>452</v>
      </c>
      <c r="H141" s="23"/>
      <c r="I141" s="23"/>
      <c r="J141" s="23"/>
      <c r="K141" s="23"/>
      <c r="L141" s="4">
        <v>8</v>
      </c>
      <c r="M141" s="4">
        <v>1</v>
      </c>
      <c r="N141" s="4">
        <f t="shared" si="6"/>
        <v>7</v>
      </c>
      <c r="O141" s="24" t="s">
        <v>183</v>
      </c>
      <c r="P141" s="24"/>
      <c r="Q141" s="23"/>
      <c r="R141" s="30"/>
    </row>
    <row r="142" spans="1:18" ht="26.45" customHeight="1">
      <c r="A142" s="9">
        <v>11</v>
      </c>
      <c r="B142" s="24" t="s">
        <v>184</v>
      </c>
      <c r="C142" s="24"/>
      <c r="D142" s="23" t="s">
        <v>134</v>
      </c>
      <c r="E142" s="23"/>
      <c r="F142" s="23"/>
      <c r="G142" s="23" t="s">
        <v>453</v>
      </c>
      <c r="H142" s="23"/>
      <c r="I142" s="23"/>
      <c r="J142" s="23"/>
      <c r="K142" s="23"/>
      <c r="L142" s="4">
        <v>8</v>
      </c>
      <c r="M142" s="4">
        <v>4</v>
      </c>
      <c r="N142" s="4">
        <f t="shared" si="6"/>
        <v>4</v>
      </c>
      <c r="O142" s="24" t="s">
        <v>185</v>
      </c>
      <c r="P142" s="24"/>
      <c r="Q142" s="23"/>
      <c r="R142" s="30"/>
    </row>
    <row r="143" spans="1:18" ht="26.45" customHeight="1">
      <c r="A143" s="9">
        <v>12</v>
      </c>
      <c r="B143" s="24" t="s">
        <v>186</v>
      </c>
      <c r="C143" s="24"/>
      <c r="D143" s="23" t="s">
        <v>127</v>
      </c>
      <c r="E143" s="23"/>
      <c r="F143" s="23"/>
      <c r="G143" s="23" t="s">
        <v>453</v>
      </c>
      <c r="H143" s="23"/>
      <c r="I143" s="23"/>
      <c r="J143" s="23"/>
      <c r="K143" s="23"/>
      <c r="L143" s="4">
        <v>7</v>
      </c>
      <c r="M143" s="4">
        <v>0</v>
      </c>
      <c r="N143" s="4">
        <f t="shared" si="6"/>
        <v>7</v>
      </c>
      <c r="O143" s="24" t="s">
        <v>16</v>
      </c>
      <c r="P143" s="24"/>
      <c r="Q143" s="23"/>
      <c r="R143" s="30"/>
    </row>
    <row r="144" spans="1:18" ht="26.45" customHeight="1">
      <c r="A144" s="9">
        <v>13</v>
      </c>
      <c r="B144" s="24" t="s">
        <v>187</v>
      </c>
      <c r="C144" s="24"/>
      <c r="D144" s="23" t="s">
        <v>157</v>
      </c>
      <c r="E144" s="23"/>
      <c r="F144" s="23"/>
      <c r="G144" s="23" t="s">
        <v>453</v>
      </c>
      <c r="H144" s="23"/>
      <c r="I144" s="23"/>
      <c r="J144" s="23"/>
      <c r="K144" s="23"/>
      <c r="L144" s="4">
        <v>3</v>
      </c>
      <c r="M144" s="4">
        <v>1</v>
      </c>
      <c r="N144" s="4">
        <f t="shared" si="6"/>
        <v>2</v>
      </c>
      <c r="O144" s="24" t="s">
        <v>50</v>
      </c>
      <c r="P144" s="24"/>
      <c r="Q144" s="23"/>
      <c r="R144" s="30"/>
    </row>
    <row r="145" spans="1:18" ht="26.45" customHeight="1">
      <c r="A145" s="9">
        <v>14</v>
      </c>
      <c r="B145" s="24" t="s">
        <v>188</v>
      </c>
      <c r="C145" s="24"/>
      <c r="D145" s="23" t="s">
        <v>134</v>
      </c>
      <c r="E145" s="23"/>
      <c r="F145" s="23"/>
      <c r="G145" s="23" t="s">
        <v>454</v>
      </c>
      <c r="H145" s="23"/>
      <c r="I145" s="23"/>
      <c r="J145" s="23"/>
      <c r="K145" s="23"/>
      <c r="L145" s="4">
        <v>3</v>
      </c>
      <c r="M145" s="4">
        <v>3</v>
      </c>
      <c r="N145" s="4">
        <f t="shared" si="6"/>
        <v>0</v>
      </c>
      <c r="O145" s="24" t="s">
        <v>189</v>
      </c>
      <c r="P145" s="24"/>
      <c r="Q145" s="23"/>
      <c r="R145" s="30"/>
    </row>
    <row r="146" spans="1:18" ht="26.45" customHeight="1">
      <c r="A146" s="9">
        <v>15</v>
      </c>
      <c r="B146" s="24" t="s">
        <v>190</v>
      </c>
      <c r="C146" s="24"/>
      <c r="D146" s="23" t="s">
        <v>127</v>
      </c>
      <c r="E146" s="23"/>
      <c r="F146" s="23"/>
      <c r="G146" s="23" t="s">
        <v>454</v>
      </c>
      <c r="H146" s="23"/>
      <c r="I146" s="23"/>
      <c r="J146" s="23"/>
      <c r="K146" s="23"/>
      <c r="L146" s="4">
        <v>4</v>
      </c>
      <c r="M146" s="4">
        <v>4</v>
      </c>
      <c r="N146" s="4">
        <f t="shared" si="6"/>
        <v>0</v>
      </c>
      <c r="O146" s="24" t="s">
        <v>191</v>
      </c>
      <c r="P146" s="24"/>
      <c r="Q146" s="23"/>
      <c r="R146" s="30"/>
    </row>
    <row r="147" spans="1:18">
      <c r="A147" s="31" t="s">
        <v>34</v>
      </c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5">
        <f>SUM(L132:L146)</f>
        <v>73</v>
      </c>
      <c r="M147" s="5">
        <f>SUM(M132:M146)</f>
        <v>14</v>
      </c>
      <c r="N147" s="5">
        <f>SUM(N132:N146)</f>
        <v>59</v>
      </c>
      <c r="O147" s="33"/>
      <c r="P147" s="33"/>
      <c r="Q147" s="33"/>
      <c r="R147" s="34"/>
    </row>
    <row r="148" spans="1:18" ht="18" customHeight="1">
      <c r="A148" s="40" t="s">
        <v>192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4"/>
    </row>
    <row r="149" spans="1:18" ht="18" customHeight="1">
      <c r="A149" s="37" t="s">
        <v>13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9"/>
    </row>
    <row r="150" spans="1:18" ht="26.45" customHeight="1">
      <c r="A150" s="9">
        <v>1</v>
      </c>
      <c r="B150" s="24" t="s">
        <v>193</v>
      </c>
      <c r="C150" s="24"/>
      <c r="D150" s="23" t="s">
        <v>194</v>
      </c>
      <c r="E150" s="23"/>
      <c r="F150" s="23"/>
      <c r="G150" s="23" t="s">
        <v>427</v>
      </c>
      <c r="H150" s="23"/>
      <c r="I150" s="23"/>
      <c r="J150" s="23"/>
      <c r="K150" s="23"/>
      <c r="L150" s="4">
        <v>1</v>
      </c>
      <c r="M150" s="4">
        <v>0</v>
      </c>
      <c r="N150" s="4">
        <f>L150-M150</f>
        <v>1</v>
      </c>
      <c r="O150" s="24" t="s">
        <v>16</v>
      </c>
      <c r="P150" s="24"/>
      <c r="Q150" s="23"/>
      <c r="R150" s="30"/>
    </row>
    <row r="151" spans="1:18" ht="26.45" customHeight="1">
      <c r="A151" s="9">
        <v>2</v>
      </c>
      <c r="B151" s="24" t="s">
        <v>195</v>
      </c>
      <c r="C151" s="24"/>
      <c r="D151" s="23" t="s">
        <v>196</v>
      </c>
      <c r="E151" s="23"/>
      <c r="F151" s="23"/>
      <c r="G151" s="23" t="s">
        <v>428</v>
      </c>
      <c r="H151" s="23"/>
      <c r="I151" s="23"/>
      <c r="J151" s="23"/>
      <c r="K151" s="23"/>
      <c r="L151" s="4">
        <v>4</v>
      </c>
      <c r="M151" s="4">
        <v>0</v>
      </c>
      <c r="N151" s="4">
        <f>L151-M151</f>
        <v>4</v>
      </c>
      <c r="O151" s="24" t="s">
        <v>16</v>
      </c>
      <c r="P151" s="24"/>
      <c r="Q151" s="23"/>
      <c r="R151" s="30"/>
    </row>
    <row r="152" spans="1:18" ht="26.45" customHeight="1">
      <c r="A152" s="9">
        <v>3</v>
      </c>
      <c r="B152" s="24" t="s">
        <v>197</v>
      </c>
      <c r="C152" s="24"/>
      <c r="D152" s="23" t="s">
        <v>196</v>
      </c>
      <c r="E152" s="23"/>
      <c r="F152" s="23"/>
      <c r="G152" s="23" t="s">
        <v>429</v>
      </c>
      <c r="H152" s="23"/>
      <c r="I152" s="23"/>
      <c r="J152" s="23"/>
      <c r="K152" s="23"/>
      <c r="L152" s="4">
        <v>15</v>
      </c>
      <c r="M152" s="4">
        <v>1</v>
      </c>
      <c r="N152" s="4">
        <f>L152-M152</f>
        <v>14</v>
      </c>
      <c r="O152" s="24" t="s">
        <v>198</v>
      </c>
      <c r="P152" s="24"/>
      <c r="Q152" s="23"/>
      <c r="R152" s="30"/>
    </row>
    <row r="153" spans="1:18" ht="26.45" customHeight="1">
      <c r="A153" s="9">
        <v>4</v>
      </c>
      <c r="B153" s="24" t="s">
        <v>199</v>
      </c>
      <c r="C153" s="24"/>
      <c r="D153" s="23" t="s">
        <v>196</v>
      </c>
      <c r="E153" s="23"/>
      <c r="F153" s="23"/>
      <c r="G153" s="23" t="s">
        <v>430</v>
      </c>
      <c r="H153" s="23"/>
      <c r="I153" s="23"/>
      <c r="J153" s="23"/>
      <c r="K153" s="23"/>
      <c r="L153" s="4">
        <v>20</v>
      </c>
      <c r="M153" s="4">
        <v>1</v>
      </c>
      <c r="N153" s="4">
        <f>L153-M153</f>
        <v>19</v>
      </c>
      <c r="O153" s="24" t="s">
        <v>26</v>
      </c>
      <c r="P153" s="24"/>
      <c r="Q153" s="23"/>
      <c r="R153" s="30"/>
    </row>
    <row r="154" spans="1:18" ht="26.45" customHeight="1">
      <c r="A154" s="9">
        <v>5</v>
      </c>
      <c r="B154" s="24" t="s">
        <v>200</v>
      </c>
      <c r="C154" s="24"/>
      <c r="D154" s="23" t="s">
        <v>196</v>
      </c>
      <c r="E154" s="23"/>
      <c r="F154" s="23"/>
      <c r="G154" s="23" t="s">
        <v>431</v>
      </c>
      <c r="H154" s="23"/>
      <c r="I154" s="23"/>
      <c r="J154" s="23"/>
      <c r="K154" s="23"/>
      <c r="L154" s="4">
        <v>49</v>
      </c>
      <c r="M154" s="4">
        <v>9</v>
      </c>
      <c r="N154" s="4">
        <f>L154-M154</f>
        <v>40</v>
      </c>
      <c r="O154" s="24" t="s">
        <v>201</v>
      </c>
      <c r="P154" s="24"/>
      <c r="Q154" s="23"/>
      <c r="R154" s="30"/>
    </row>
    <row r="155" spans="1:18">
      <c r="A155" s="31" t="s">
        <v>34</v>
      </c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5">
        <f>SUM(L150:L154)</f>
        <v>89</v>
      </c>
      <c r="M155" s="5">
        <f>SUM(M150:M154)</f>
        <v>11</v>
      </c>
      <c r="N155" s="5">
        <f>SUM(N150:N154)</f>
        <v>78</v>
      </c>
      <c r="O155" s="33"/>
      <c r="P155" s="33"/>
      <c r="Q155" s="33"/>
      <c r="R155" s="34"/>
    </row>
    <row r="156" spans="1:18" ht="18" customHeight="1">
      <c r="A156" s="37" t="s">
        <v>35</v>
      </c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9"/>
    </row>
    <row r="157" spans="1:18" ht="26.45" customHeight="1">
      <c r="A157" s="9">
        <v>1</v>
      </c>
      <c r="B157" s="24" t="s">
        <v>202</v>
      </c>
      <c r="C157" s="24"/>
      <c r="D157" s="23" t="s">
        <v>194</v>
      </c>
      <c r="E157" s="23"/>
      <c r="F157" s="23"/>
      <c r="G157" s="23" t="s">
        <v>434</v>
      </c>
      <c r="H157" s="23"/>
      <c r="I157" s="23"/>
      <c r="J157" s="23"/>
      <c r="K157" s="23"/>
      <c r="L157" s="4">
        <v>1</v>
      </c>
      <c r="M157" s="4">
        <v>1</v>
      </c>
      <c r="N157" s="4">
        <f>L157-M157</f>
        <v>0</v>
      </c>
      <c r="O157" s="24" t="s">
        <v>39</v>
      </c>
      <c r="P157" s="24"/>
      <c r="Q157" s="23" t="s">
        <v>460</v>
      </c>
      <c r="R157" s="30"/>
    </row>
    <row r="158" spans="1:18" ht="26.45" customHeight="1">
      <c r="A158" s="9">
        <v>2</v>
      </c>
      <c r="B158" s="24" t="s">
        <v>203</v>
      </c>
      <c r="C158" s="24"/>
      <c r="D158" s="23" t="s">
        <v>204</v>
      </c>
      <c r="E158" s="23"/>
      <c r="F158" s="23"/>
      <c r="G158" s="23" t="s">
        <v>435</v>
      </c>
      <c r="H158" s="23"/>
      <c r="I158" s="23"/>
      <c r="J158" s="23"/>
      <c r="K158" s="23"/>
      <c r="L158" s="4">
        <v>2</v>
      </c>
      <c r="M158" s="4">
        <v>0</v>
      </c>
      <c r="N158" s="4">
        <f t="shared" ref="N158:N168" si="7">L158-M158</f>
        <v>2</v>
      </c>
      <c r="O158" s="24" t="s">
        <v>16</v>
      </c>
      <c r="P158" s="24"/>
      <c r="Q158" s="23"/>
      <c r="R158" s="30"/>
    </row>
    <row r="159" spans="1:18" ht="26.45" customHeight="1">
      <c r="A159" s="9">
        <v>3</v>
      </c>
      <c r="B159" s="24" t="s">
        <v>205</v>
      </c>
      <c r="C159" s="24"/>
      <c r="D159" s="23" t="s">
        <v>194</v>
      </c>
      <c r="E159" s="23"/>
      <c r="F159" s="23"/>
      <c r="G159" s="23" t="s">
        <v>437</v>
      </c>
      <c r="H159" s="23"/>
      <c r="I159" s="23"/>
      <c r="J159" s="23"/>
      <c r="K159" s="23"/>
      <c r="L159" s="4">
        <v>7</v>
      </c>
      <c r="M159" s="4">
        <v>0</v>
      </c>
      <c r="N159" s="4">
        <f t="shared" si="7"/>
        <v>7</v>
      </c>
      <c r="O159" s="24" t="s">
        <v>16</v>
      </c>
      <c r="P159" s="24"/>
      <c r="Q159" s="23"/>
      <c r="R159" s="30"/>
    </row>
    <row r="160" spans="1:18" ht="26.45" customHeight="1">
      <c r="A160" s="9">
        <v>4</v>
      </c>
      <c r="B160" s="24" t="s">
        <v>206</v>
      </c>
      <c r="C160" s="24"/>
      <c r="D160" s="23" t="s">
        <v>204</v>
      </c>
      <c r="E160" s="23"/>
      <c r="F160" s="23"/>
      <c r="G160" s="23" t="s">
        <v>437</v>
      </c>
      <c r="H160" s="23"/>
      <c r="I160" s="23"/>
      <c r="J160" s="23"/>
      <c r="K160" s="23"/>
      <c r="L160" s="4">
        <v>4</v>
      </c>
      <c r="M160" s="4">
        <v>2</v>
      </c>
      <c r="N160" s="4">
        <f t="shared" si="7"/>
        <v>2</v>
      </c>
      <c r="O160" s="24" t="s">
        <v>185</v>
      </c>
      <c r="P160" s="24"/>
      <c r="Q160" s="23"/>
      <c r="R160" s="30"/>
    </row>
    <row r="161" spans="1:18" ht="26.45" customHeight="1">
      <c r="A161" s="9">
        <v>5</v>
      </c>
      <c r="B161" s="24" t="s">
        <v>207</v>
      </c>
      <c r="C161" s="24"/>
      <c r="D161" s="23" t="s">
        <v>194</v>
      </c>
      <c r="E161" s="23"/>
      <c r="F161" s="23"/>
      <c r="G161" s="23" t="s">
        <v>438</v>
      </c>
      <c r="H161" s="23"/>
      <c r="I161" s="23"/>
      <c r="J161" s="23"/>
      <c r="K161" s="23"/>
      <c r="L161" s="4">
        <v>15</v>
      </c>
      <c r="M161" s="4">
        <v>3</v>
      </c>
      <c r="N161" s="4">
        <f t="shared" si="7"/>
        <v>12</v>
      </c>
      <c r="O161" s="35">
        <f>M161/L161</f>
        <v>0.2</v>
      </c>
      <c r="P161" s="35"/>
      <c r="Q161" s="23"/>
      <c r="R161" s="30"/>
    </row>
    <row r="162" spans="1:18" ht="26.45" customHeight="1">
      <c r="A162" s="9">
        <v>6</v>
      </c>
      <c r="B162" s="24" t="s">
        <v>208</v>
      </c>
      <c r="C162" s="24"/>
      <c r="D162" s="23" t="s">
        <v>204</v>
      </c>
      <c r="E162" s="23"/>
      <c r="F162" s="23"/>
      <c r="G162" s="23" t="s">
        <v>438</v>
      </c>
      <c r="H162" s="23"/>
      <c r="I162" s="23"/>
      <c r="J162" s="23"/>
      <c r="K162" s="23"/>
      <c r="L162" s="4">
        <v>2</v>
      </c>
      <c r="M162" s="4">
        <v>0</v>
      </c>
      <c r="N162" s="4">
        <f t="shared" si="7"/>
        <v>2</v>
      </c>
      <c r="O162" s="24" t="s">
        <v>16</v>
      </c>
      <c r="P162" s="24"/>
      <c r="Q162" s="23"/>
      <c r="R162" s="30"/>
    </row>
    <row r="163" spans="1:18" ht="26.45" customHeight="1">
      <c r="A163" s="9">
        <v>7</v>
      </c>
      <c r="B163" s="24" t="s">
        <v>209</v>
      </c>
      <c r="C163" s="24"/>
      <c r="D163" s="23" t="s">
        <v>196</v>
      </c>
      <c r="E163" s="23"/>
      <c r="F163" s="23"/>
      <c r="G163" s="23" t="s">
        <v>439</v>
      </c>
      <c r="H163" s="23"/>
      <c r="I163" s="23"/>
      <c r="J163" s="23"/>
      <c r="K163" s="23"/>
      <c r="L163" s="4">
        <v>16</v>
      </c>
      <c r="M163" s="4">
        <v>0</v>
      </c>
      <c r="N163" s="4">
        <f t="shared" si="7"/>
        <v>16</v>
      </c>
      <c r="O163" s="24" t="s">
        <v>16</v>
      </c>
      <c r="P163" s="24"/>
      <c r="Q163" s="23"/>
      <c r="R163" s="30"/>
    </row>
    <row r="164" spans="1:18" ht="26.45" customHeight="1">
      <c r="A164" s="9">
        <v>8</v>
      </c>
      <c r="B164" s="24" t="s">
        <v>210</v>
      </c>
      <c r="C164" s="24"/>
      <c r="D164" s="23" t="s">
        <v>211</v>
      </c>
      <c r="E164" s="23"/>
      <c r="F164" s="23"/>
      <c r="G164" s="23" t="s">
        <v>439</v>
      </c>
      <c r="H164" s="23"/>
      <c r="I164" s="23"/>
      <c r="J164" s="23"/>
      <c r="K164" s="23"/>
      <c r="L164" s="4">
        <v>7</v>
      </c>
      <c r="M164" s="4">
        <v>0</v>
      </c>
      <c r="N164" s="4">
        <f t="shared" si="7"/>
        <v>7</v>
      </c>
      <c r="O164" s="24" t="s">
        <v>16</v>
      </c>
      <c r="P164" s="24"/>
      <c r="Q164" s="23"/>
      <c r="R164" s="30"/>
    </row>
    <row r="165" spans="1:18" ht="26.45" customHeight="1">
      <c r="A165" s="9">
        <v>9</v>
      </c>
      <c r="B165" s="24" t="s">
        <v>212</v>
      </c>
      <c r="C165" s="24"/>
      <c r="D165" s="23" t="s">
        <v>196</v>
      </c>
      <c r="E165" s="23"/>
      <c r="F165" s="23"/>
      <c r="G165" s="23" t="s">
        <v>440</v>
      </c>
      <c r="H165" s="23"/>
      <c r="I165" s="23"/>
      <c r="J165" s="23"/>
      <c r="K165" s="23"/>
      <c r="L165" s="4">
        <v>68</v>
      </c>
      <c r="M165" s="4">
        <v>8</v>
      </c>
      <c r="N165" s="4">
        <f t="shared" si="7"/>
        <v>60</v>
      </c>
      <c r="O165" s="35">
        <f>M165/L165</f>
        <v>0.11764705882352941</v>
      </c>
      <c r="P165" s="35"/>
      <c r="Q165" s="23"/>
      <c r="R165" s="30"/>
    </row>
    <row r="166" spans="1:18" ht="26.45" customHeight="1">
      <c r="A166" s="9">
        <v>10</v>
      </c>
      <c r="B166" s="24" t="s">
        <v>213</v>
      </c>
      <c r="C166" s="24"/>
      <c r="D166" s="23" t="s">
        <v>211</v>
      </c>
      <c r="E166" s="23"/>
      <c r="F166" s="23"/>
      <c r="G166" s="23" t="s">
        <v>440</v>
      </c>
      <c r="H166" s="23"/>
      <c r="I166" s="23"/>
      <c r="J166" s="23"/>
      <c r="K166" s="23"/>
      <c r="L166" s="4">
        <v>16</v>
      </c>
      <c r="M166" s="4">
        <v>5</v>
      </c>
      <c r="N166" s="4">
        <f t="shared" si="7"/>
        <v>11</v>
      </c>
      <c r="O166" s="35">
        <f>M166/L166</f>
        <v>0.3125</v>
      </c>
      <c r="P166" s="35"/>
      <c r="Q166" s="23"/>
      <c r="R166" s="30"/>
    </row>
    <row r="167" spans="1:18" ht="26.45" customHeight="1">
      <c r="A167" s="9">
        <v>11</v>
      </c>
      <c r="B167" s="24" t="s">
        <v>214</v>
      </c>
      <c r="C167" s="24"/>
      <c r="D167" s="23" t="s">
        <v>196</v>
      </c>
      <c r="E167" s="23"/>
      <c r="F167" s="23"/>
      <c r="G167" s="23" t="s">
        <v>441</v>
      </c>
      <c r="H167" s="23"/>
      <c r="I167" s="23"/>
      <c r="J167" s="23"/>
      <c r="K167" s="23"/>
      <c r="L167" s="4">
        <v>243</v>
      </c>
      <c r="M167" s="4">
        <v>98</v>
      </c>
      <c r="N167" s="4">
        <f t="shared" si="7"/>
        <v>145</v>
      </c>
      <c r="O167" s="24" t="s">
        <v>215</v>
      </c>
      <c r="P167" s="24"/>
      <c r="Q167" s="23"/>
      <c r="R167" s="30"/>
    </row>
    <row r="168" spans="1:18" ht="26.45" customHeight="1">
      <c r="A168" s="9">
        <v>12</v>
      </c>
      <c r="B168" s="24" t="s">
        <v>216</v>
      </c>
      <c r="C168" s="24"/>
      <c r="D168" s="23" t="s">
        <v>211</v>
      </c>
      <c r="E168" s="23"/>
      <c r="F168" s="23"/>
      <c r="G168" s="23" t="s">
        <v>441</v>
      </c>
      <c r="H168" s="23"/>
      <c r="I168" s="23"/>
      <c r="J168" s="23"/>
      <c r="K168" s="23"/>
      <c r="L168" s="4">
        <v>47</v>
      </c>
      <c r="M168" s="4">
        <v>18</v>
      </c>
      <c r="N168" s="4">
        <f t="shared" si="7"/>
        <v>29</v>
      </c>
      <c r="O168" s="24" t="s">
        <v>217</v>
      </c>
      <c r="P168" s="24"/>
      <c r="Q168" s="23"/>
      <c r="R168" s="30"/>
    </row>
    <row r="169" spans="1:18">
      <c r="A169" s="31" t="s">
        <v>34</v>
      </c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5">
        <f>SUM(L157:L168)</f>
        <v>428</v>
      </c>
      <c r="M169" s="5">
        <f>SUM(M157:M168)</f>
        <v>135</v>
      </c>
      <c r="N169" s="5">
        <f>SUM(N157:N168)</f>
        <v>293</v>
      </c>
      <c r="O169" s="33"/>
      <c r="P169" s="33"/>
      <c r="Q169" s="33"/>
      <c r="R169" s="34"/>
    </row>
    <row r="170" spans="1:18" ht="18" customHeight="1">
      <c r="A170" s="37" t="s">
        <v>89</v>
      </c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9"/>
    </row>
    <row r="171" spans="1:18" ht="26.45" customHeight="1">
      <c r="A171" s="9">
        <v>1</v>
      </c>
      <c r="B171" s="24" t="s">
        <v>218</v>
      </c>
      <c r="C171" s="24"/>
      <c r="D171" s="23" t="s">
        <v>196</v>
      </c>
      <c r="E171" s="23"/>
      <c r="F171" s="23"/>
      <c r="G171" s="23" t="s">
        <v>443</v>
      </c>
      <c r="H171" s="23"/>
      <c r="I171" s="23"/>
      <c r="J171" s="23"/>
      <c r="K171" s="23"/>
      <c r="L171" s="4">
        <v>19</v>
      </c>
      <c r="M171" s="4">
        <v>16</v>
      </c>
      <c r="N171" s="4">
        <f>L171-M171</f>
        <v>3</v>
      </c>
      <c r="O171" s="24" t="s">
        <v>219</v>
      </c>
      <c r="P171" s="24"/>
      <c r="Q171" s="23"/>
      <c r="R171" s="30"/>
    </row>
    <row r="172" spans="1:18">
      <c r="A172" s="31" t="s">
        <v>34</v>
      </c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5">
        <f>SUM(L171)</f>
        <v>19</v>
      </c>
      <c r="M172" s="5">
        <f>SUM(M171)</f>
        <v>16</v>
      </c>
      <c r="N172" s="5">
        <f>SUM(N171)</f>
        <v>3</v>
      </c>
      <c r="O172" s="33"/>
      <c r="P172" s="33"/>
      <c r="Q172" s="33"/>
      <c r="R172" s="34"/>
    </row>
    <row r="173" spans="1:18" ht="18" customHeight="1">
      <c r="A173" s="37" t="s">
        <v>96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9"/>
    </row>
    <row r="174" spans="1:18" ht="26.45" customHeight="1">
      <c r="A174" s="9">
        <v>1</v>
      </c>
      <c r="B174" s="24" t="s">
        <v>220</v>
      </c>
      <c r="C174" s="24"/>
      <c r="D174" s="23" t="s">
        <v>194</v>
      </c>
      <c r="E174" s="23"/>
      <c r="F174" s="23"/>
      <c r="G174" s="23" t="s">
        <v>446</v>
      </c>
      <c r="H174" s="23"/>
      <c r="I174" s="23"/>
      <c r="J174" s="23"/>
      <c r="K174" s="23"/>
      <c r="L174" s="4">
        <v>1</v>
      </c>
      <c r="M174" s="4">
        <v>0</v>
      </c>
      <c r="N174" s="4">
        <f>L174-M174</f>
        <v>1</v>
      </c>
      <c r="O174" s="24" t="s">
        <v>16</v>
      </c>
      <c r="P174" s="24"/>
      <c r="Q174" s="23"/>
      <c r="R174" s="30"/>
    </row>
    <row r="175" spans="1:18" ht="26.45" customHeight="1">
      <c r="A175" s="9">
        <v>2</v>
      </c>
      <c r="B175" s="24" t="s">
        <v>221</v>
      </c>
      <c r="C175" s="24"/>
      <c r="D175" s="23" t="s">
        <v>194</v>
      </c>
      <c r="E175" s="23"/>
      <c r="F175" s="23"/>
      <c r="G175" s="23" t="s">
        <v>447</v>
      </c>
      <c r="H175" s="23"/>
      <c r="I175" s="23"/>
      <c r="J175" s="23"/>
      <c r="K175" s="23"/>
      <c r="L175" s="4">
        <v>1</v>
      </c>
      <c r="M175" s="4">
        <v>0</v>
      </c>
      <c r="N175" s="4">
        <f>L175-M175</f>
        <v>1</v>
      </c>
      <c r="O175" s="24" t="s">
        <v>16</v>
      </c>
      <c r="P175" s="24"/>
      <c r="Q175" s="23"/>
      <c r="R175" s="30"/>
    </row>
    <row r="176" spans="1:18" ht="26.45" customHeight="1">
      <c r="A176" s="9">
        <v>3</v>
      </c>
      <c r="B176" s="24" t="s">
        <v>222</v>
      </c>
      <c r="C176" s="24"/>
      <c r="D176" s="23" t="s">
        <v>196</v>
      </c>
      <c r="E176" s="23"/>
      <c r="F176" s="23"/>
      <c r="G176" s="23" t="s">
        <v>448</v>
      </c>
      <c r="H176" s="23"/>
      <c r="I176" s="23"/>
      <c r="J176" s="23"/>
      <c r="K176" s="23"/>
      <c r="L176" s="4">
        <v>5</v>
      </c>
      <c r="M176" s="4">
        <v>0</v>
      </c>
      <c r="N176" s="4">
        <f>L176-M176</f>
        <v>5</v>
      </c>
      <c r="O176" s="24" t="s">
        <v>16</v>
      </c>
      <c r="P176" s="24"/>
      <c r="Q176" s="23"/>
      <c r="R176" s="30"/>
    </row>
    <row r="177" spans="1:18" ht="26.45" customHeight="1">
      <c r="A177" s="9">
        <v>4</v>
      </c>
      <c r="B177" s="24" t="s">
        <v>223</v>
      </c>
      <c r="C177" s="24"/>
      <c r="D177" s="23" t="s">
        <v>211</v>
      </c>
      <c r="E177" s="23"/>
      <c r="F177" s="23"/>
      <c r="G177" s="23" t="s">
        <v>448</v>
      </c>
      <c r="H177" s="23"/>
      <c r="I177" s="23"/>
      <c r="J177" s="23"/>
      <c r="K177" s="23"/>
      <c r="L177" s="4">
        <v>1</v>
      </c>
      <c r="M177" s="4">
        <v>0</v>
      </c>
      <c r="N177" s="4">
        <f>L177-M177</f>
        <v>1</v>
      </c>
      <c r="O177" s="24" t="s">
        <v>16</v>
      </c>
      <c r="P177" s="24"/>
      <c r="Q177" s="23"/>
      <c r="R177" s="30"/>
    </row>
    <row r="178" spans="1:18">
      <c r="A178" s="31" t="s">
        <v>34</v>
      </c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5">
        <f>SUM(L174:L177)</f>
        <v>8</v>
      </c>
      <c r="M178" s="5">
        <f>SUM(M174:M177)</f>
        <v>0</v>
      </c>
      <c r="N178" s="5">
        <f>SUM(N174:N177)</f>
        <v>8</v>
      </c>
      <c r="O178" s="33"/>
      <c r="P178" s="33"/>
      <c r="Q178" s="33"/>
      <c r="R178" s="34"/>
    </row>
    <row r="179" spans="1:18" ht="18" customHeight="1">
      <c r="A179" s="37" t="s">
        <v>106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9"/>
    </row>
    <row r="180" spans="1:18" ht="26.45" customHeight="1">
      <c r="A180" s="9">
        <v>1</v>
      </c>
      <c r="B180" s="24" t="s">
        <v>224</v>
      </c>
      <c r="C180" s="24"/>
      <c r="D180" s="23" t="s">
        <v>194</v>
      </c>
      <c r="E180" s="23"/>
      <c r="F180" s="23"/>
      <c r="G180" s="23" t="s">
        <v>451</v>
      </c>
      <c r="H180" s="23"/>
      <c r="I180" s="23"/>
      <c r="J180" s="23"/>
      <c r="K180" s="23"/>
      <c r="L180" s="4">
        <v>4</v>
      </c>
      <c r="M180" s="4">
        <v>0</v>
      </c>
      <c r="N180" s="4">
        <f>L180-M180</f>
        <v>4</v>
      </c>
      <c r="O180" s="24" t="s">
        <v>16</v>
      </c>
      <c r="P180" s="24"/>
      <c r="Q180" s="23"/>
      <c r="R180" s="30"/>
    </row>
    <row r="181" spans="1:18" ht="26.45" customHeight="1">
      <c r="A181" s="9">
        <v>2</v>
      </c>
      <c r="B181" s="24" t="s">
        <v>225</v>
      </c>
      <c r="C181" s="24"/>
      <c r="D181" s="23" t="s">
        <v>204</v>
      </c>
      <c r="E181" s="23"/>
      <c r="F181" s="23"/>
      <c r="G181" s="23" t="s">
        <v>451</v>
      </c>
      <c r="H181" s="23"/>
      <c r="I181" s="23"/>
      <c r="J181" s="23"/>
      <c r="K181" s="23"/>
      <c r="L181" s="4">
        <v>1</v>
      </c>
      <c r="M181" s="4">
        <v>0</v>
      </c>
      <c r="N181" s="4">
        <f t="shared" ref="N181:N186" si="8">L181-M181</f>
        <v>1</v>
      </c>
      <c r="O181" s="24" t="s">
        <v>16</v>
      </c>
      <c r="P181" s="24"/>
      <c r="Q181" s="23"/>
      <c r="R181" s="30"/>
    </row>
    <row r="182" spans="1:18" ht="26.45" customHeight="1">
      <c r="A182" s="9">
        <v>3</v>
      </c>
      <c r="B182" s="24" t="s">
        <v>226</v>
      </c>
      <c r="C182" s="24"/>
      <c r="D182" s="23" t="s">
        <v>196</v>
      </c>
      <c r="E182" s="23"/>
      <c r="F182" s="23"/>
      <c r="G182" s="23" t="s">
        <v>452</v>
      </c>
      <c r="H182" s="23"/>
      <c r="I182" s="23"/>
      <c r="J182" s="23"/>
      <c r="K182" s="23"/>
      <c r="L182" s="4">
        <v>7</v>
      </c>
      <c r="M182" s="4">
        <v>0</v>
      </c>
      <c r="N182" s="4">
        <f t="shared" si="8"/>
        <v>7</v>
      </c>
      <c r="O182" s="24" t="s">
        <v>16</v>
      </c>
      <c r="P182" s="24"/>
      <c r="Q182" s="23"/>
      <c r="R182" s="30"/>
    </row>
    <row r="183" spans="1:18" ht="26.45" customHeight="1">
      <c r="A183" s="9">
        <v>4</v>
      </c>
      <c r="B183" s="24" t="s">
        <v>227</v>
      </c>
      <c r="C183" s="24"/>
      <c r="D183" s="23" t="s">
        <v>211</v>
      </c>
      <c r="E183" s="23"/>
      <c r="F183" s="23"/>
      <c r="G183" s="23" t="s">
        <v>452</v>
      </c>
      <c r="H183" s="23"/>
      <c r="I183" s="23"/>
      <c r="J183" s="23"/>
      <c r="K183" s="23"/>
      <c r="L183" s="4">
        <v>4</v>
      </c>
      <c r="M183" s="4">
        <v>1</v>
      </c>
      <c r="N183" s="4">
        <f t="shared" si="8"/>
        <v>3</v>
      </c>
      <c r="O183" s="24" t="s">
        <v>59</v>
      </c>
      <c r="P183" s="24"/>
      <c r="Q183" s="23"/>
      <c r="R183" s="30"/>
    </row>
    <row r="184" spans="1:18" ht="26.45" customHeight="1">
      <c r="A184" s="9">
        <v>5</v>
      </c>
      <c r="B184" s="24" t="s">
        <v>228</v>
      </c>
      <c r="C184" s="24"/>
      <c r="D184" s="23" t="s">
        <v>196</v>
      </c>
      <c r="E184" s="23"/>
      <c r="F184" s="23"/>
      <c r="G184" s="23" t="s">
        <v>453</v>
      </c>
      <c r="H184" s="23"/>
      <c r="I184" s="23"/>
      <c r="J184" s="23"/>
      <c r="K184" s="23"/>
      <c r="L184" s="4">
        <v>18</v>
      </c>
      <c r="M184" s="4">
        <v>1</v>
      </c>
      <c r="N184" s="4">
        <f t="shared" si="8"/>
        <v>17</v>
      </c>
      <c r="O184" s="24" t="s">
        <v>229</v>
      </c>
      <c r="P184" s="24"/>
      <c r="Q184" s="23"/>
      <c r="R184" s="30"/>
    </row>
    <row r="185" spans="1:18" ht="26.45" customHeight="1">
      <c r="A185" s="9">
        <v>6</v>
      </c>
      <c r="B185" s="24" t="s">
        <v>230</v>
      </c>
      <c r="C185" s="24"/>
      <c r="D185" s="23" t="s">
        <v>211</v>
      </c>
      <c r="E185" s="23"/>
      <c r="F185" s="23"/>
      <c r="G185" s="23" t="s">
        <v>453</v>
      </c>
      <c r="H185" s="23"/>
      <c r="I185" s="23"/>
      <c r="J185" s="23"/>
      <c r="K185" s="23"/>
      <c r="L185" s="4">
        <v>16</v>
      </c>
      <c r="M185" s="4">
        <v>3</v>
      </c>
      <c r="N185" s="4">
        <f t="shared" si="8"/>
        <v>13</v>
      </c>
      <c r="O185" s="24" t="s">
        <v>231</v>
      </c>
      <c r="P185" s="24"/>
      <c r="Q185" s="23"/>
      <c r="R185" s="30"/>
    </row>
    <row r="186" spans="1:18" ht="26.45" customHeight="1">
      <c r="A186" s="9">
        <v>7</v>
      </c>
      <c r="B186" s="24" t="s">
        <v>232</v>
      </c>
      <c r="C186" s="24"/>
      <c r="D186" s="23" t="s">
        <v>196</v>
      </c>
      <c r="E186" s="23"/>
      <c r="F186" s="23"/>
      <c r="G186" s="23" t="s">
        <v>454</v>
      </c>
      <c r="H186" s="23"/>
      <c r="I186" s="23"/>
      <c r="J186" s="23"/>
      <c r="K186" s="23"/>
      <c r="L186" s="4">
        <v>7</v>
      </c>
      <c r="M186" s="4">
        <v>7</v>
      </c>
      <c r="N186" s="4">
        <f t="shared" si="8"/>
        <v>0</v>
      </c>
      <c r="O186" s="24" t="s">
        <v>39</v>
      </c>
      <c r="P186" s="24"/>
      <c r="Q186" s="23"/>
      <c r="R186" s="30"/>
    </row>
    <row r="187" spans="1:18">
      <c r="A187" s="31" t="s">
        <v>34</v>
      </c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5">
        <f>SUM(L180:L186)</f>
        <v>57</v>
      </c>
      <c r="M187" s="5">
        <f>SUM(M180:M186)</f>
        <v>12</v>
      </c>
      <c r="N187" s="5">
        <f>SUM(N180:N186)</f>
        <v>45</v>
      </c>
      <c r="O187" s="33"/>
      <c r="P187" s="33"/>
      <c r="Q187" s="33"/>
      <c r="R187" s="34"/>
    </row>
    <row r="188" spans="1:18" ht="18" customHeight="1">
      <c r="A188" s="40" t="s">
        <v>233</v>
      </c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4"/>
    </row>
    <row r="189" spans="1:18" ht="18" customHeight="1">
      <c r="A189" s="37" t="s">
        <v>13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9"/>
    </row>
    <row r="190" spans="1:18" ht="26.45" customHeight="1">
      <c r="A190" s="9">
        <v>1</v>
      </c>
      <c r="B190" s="24" t="s">
        <v>234</v>
      </c>
      <c r="C190" s="24"/>
      <c r="D190" s="23" t="s">
        <v>235</v>
      </c>
      <c r="E190" s="23"/>
      <c r="F190" s="23"/>
      <c r="G190" s="23" t="s">
        <v>428</v>
      </c>
      <c r="H190" s="23"/>
      <c r="I190" s="23"/>
      <c r="J190" s="23"/>
      <c r="K190" s="23"/>
      <c r="L190" s="4">
        <v>5</v>
      </c>
      <c r="M190" s="4">
        <v>0</v>
      </c>
      <c r="N190" s="4">
        <f>L190-M190</f>
        <v>5</v>
      </c>
      <c r="O190" s="24" t="s">
        <v>16</v>
      </c>
      <c r="P190" s="24"/>
      <c r="Q190" s="23"/>
      <c r="R190" s="30"/>
    </row>
    <row r="191" spans="1:18" ht="26.45" customHeight="1">
      <c r="A191" s="9">
        <v>2</v>
      </c>
      <c r="B191" s="24" t="s">
        <v>236</v>
      </c>
      <c r="C191" s="24"/>
      <c r="D191" s="23" t="s">
        <v>235</v>
      </c>
      <c r="E191" s="23"/>
      <c r="F191" s="23"/>
      <c r="G191" s="23" t="s">
        <v>429</v>
      </c>
      <c r="H191" s="23"/>
      <c r="I191" s="23"/>
      <c r="J191" s="23"/>
      <c r="K191" s="23"/>
      <c r="L191" s="4">
        <v>11</v>
      </c>
      <c r="M191" s="4">
        <v>1</v>
      </c>
      <c r="N191" s="4">
        <f>L191-M191</f>
        <v>10</v>
      </c>
      <c r="O191" s="24" t="s">
        <v>237</v>
      </c>
      <c r="P191" s="24"/>
      <c r="Q191" s="23"/>
      <c r="R191" s="30"/>
    </row>
    <row r="192" spans="1:18" ht="26.45" customHeight="1">
      <c r="A192" s="9">
        <v>3</v>
      </c>
      <c r="B192" s="24" t="s">
        <v>238</v>
      </c>
      <c r="C192" s="24"/>
      <c r="D192" s="23" t="s">
        <v>235</v>
      </c>
      <c r="E192" s="23"/>
      <c r="F192" s="23"/>
      <c r="G192" s="23" t="s">
        <v>430</v>
      </c>
      <c r="H192" s="23"/>
      <c r="I192" s="23"/>
      <c r="J192" s="23"/>
      <c r="K192" s="23"/>
      <c r="L192" s="4">
        <v>9</v>
      </c>
      <c r="M192" s="4">
        <v>2</v>
      </c>
      <c r="N192" s="4">
        <f>L192-M192</f>
        <v>7</v>
      </c>
      <c r="O192" s="24" t="s">
        <v>239</v>
      </c>
      <c r="P192" s="24"/>
      <c r="Q192" s="23"/>
      <c r="R192" s="30"/>
    </row>
    <row r="193" spans="1:18" ht="26.45" customHeight="1">
      <c r="A193" s="9">
        <v>4</v>
      </c>
      <c r="B193" s="24" t="s">
        <v>240</v>
      </c>
      <c r="C193" s="24"/>
      <c r="D193" s="23" t="s">
        <v>235</v>
      </c>
      <c r="E193" s="23"/>
      <c r="F193" s="23"/>
      <c r="G193" s="23" t="s">
        <v>431</v>
      </c>
      <c r="H193" s="23"/>
      <c r="I193" s="23"/>
      <c r="J193" s="23"/>
      <c r="K193" s="23"/>
      <c r="L193" s="4">
        <v>11</v>
      </c>
      <c r="M193" s="4">
        <v>3</v>
      </c>
      <c r="N193" s="4">
        <f>L193-M193</f>
        <v>8</v>
      </c>
      <c r="O193" s="24" t="s">
        <v>241</v>
      </c>
      <c r="P193" s="24"/>
      <c r="Q193" s="23"/>
      <c r="R193" s="30"/>
    </row>
    <row r="194" spans="1:18">
      <c r="A194" s="31" t="s">
        <v>34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5">
        <f>SUM(L190:L193)</f>
        <v>36</v>
      </c>
      <c r="M194" s="5">
        <f>SUM(M190:M193)</f>
        <v>6</v>
      </c>
      <c r="N194" s="5">
        <f>SUM(N190:N193)</f>
        <v>30</v>
      </c>
      <c r="O194" s="33"/>
      <c r="P194" s="33"/>
      <c r="Q194" s="33"/>
      <c r="R194" s="34"/>
    </row>
    <row r="195" spans="1:18" ht="18" customHeight="1">
      <c r="A195" s="37" t="s">
        <v>35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9"/>
    </row>
    <row r="196" spans="1:18" ht="26.45" customHeight="1">
      <c r="A196" s="9">
        <v>1</v>
      </c>
      <c r="B196" s="24" t="s">
        <v>242</v>
      </c>
      <c r="C196" s="24"/>
      <c r="D196" s="23" t="s">
        <v>243</v>
      </c>
      <c r="E196" s="23"/>
      <c r="F196" s="23"/>
      <c r="G196" s="23" t="s">
        <v>433</v>
      </c>
      <c r="H196" s="23"/>
      <c r="I196" s="23"/>
      <c r="J196" s="23"/>
      <c r="K196" s="23"/>
      <c r="L196" s="4">
        <v>1</v>
      </c>
      <c r="M196" s="4">
        <v>1</v>
      </c>
      <c r="N196" s="4">
        <f>L196-M196</f>
        <v>0</v>
      </c>
      <c r="O196" s="24" t="s">
        <v>39</v>
      </c>
      <c r="P196" s="24"/>
      <c r="Q196" s="23" t="s">
        <v>460</v>
      </c>
      <c r="R196" s="30"/>
    </row>
    <row r="197" spans="1:18" ht="26.45" customHeight="1">
      <c r="A197" s="9">
        <v>2</v>
      </c>
      <c r="B197" s="24" t="s">
        <v>244</v>
      </c>
      <c r="C197" s="24"/>
      <c r="D197" s="23" t="s">
        <v>245</v>
      </c>
      <c r="E197" s="23"/>
      <c r="F197" s="23"/>
      <c r="G197" s="23" t="s">
        <v>437</v>
      </c>
      <c r="H197" s="23"/>
      <c r="I197" s="23"/>
      <c r="J197" s="23"/>
      <c r="K197" s="23"/>
      <c r="L197" s="4">
        <v>5</v>
      </c>
      <c r="M197" s="4">
        <v>0</v>
      </c>
      <c r="N197" s="4">
        <f t="shared" ref="N197:N207" si="9">L197-M197</f>
        <v>5</v>
      </c>
      <c r="O197" s="24" t="s">
        <v>16</v>
      </c>
      <c r="P197" s="24"/>
      <c r="Q197" s="23"/>
      <c r="R197" s="30"/>
    </row>
    <row r="198" spans="1:18" ht="26.45" customHeight="1">
      <c r="A198" s="9">
        <v>3</v>
      </c>
      <c r="B198" s="24" t="s">
        <v>246</v>
      </c>
      <c r="C198" s="24"/>
      <c r="D198" s="23" t="s">
        <v>235</v>
      </c>
      <c r="E198" s="23"/>
      <c r="F198" s="23"/>
      <c r="G198" s="23" t="s">
        <v>438</v>
      </c>
      <c r="H198" s="23"/>
      <c r="I198" s="23"/>
      <c r="J198" s="23"/>
      <c r="K198" s="23"/>
      <c r="L198" s="4">
        <v>1</v>
      </c>
      <c r="M198" s="4">
        <v>0</v>
      </c>
      <c r="N198" s="4">
        <f t="shared" si="9"/>
        <v>1</v>
      </c>
      <c r="O198" s="24" t="s">
        <v>16</v>
      </c>
      <c r="P198" s="24"/>
      <c r="Q198" s="23"/>
      <c r="R198" s="30"/>
    </row>
    <row r="199" spans="1:18" ht="26.45" customHeight="1">
      <c r="A199" s="9">
        <v>4</v>
      </c>
      <c r="B199" s="24" t="s">
        <v>247</v>
      </c>
      <c r="C199" s="24"/>
      <c r="D199" s="23" t="s">
        <v>245</v>
      </c>
      <c r="E199" s="23"/>
      <c r="F199" s="23"/>
      <c r="G199" s="23" t="s">
        <v>438</v>
      </c>
      <c r="H199" s="23"/>
      <c r="I199" s="23"/>
      <c r="J199" s="23"/>
      <c r="K199" s="23"/>
      <c r="L199" s="4">
        <v>4</v>
      </c>
      <c r="M199" s="4">
        <v>0</v>
      </c>
      <c r="N199" s="4">
        <f t="shared" si="9"/>
        <v>4</v>
      </c>
      <c r="O199" s="24" t="s">
        <v>16</v>
      </c>
      <c r="P199" s="24"/>
      <c r="Q199" s="23"/>
      <c r="R199" s="30"/>
    </row>
    <row r="200" spans="1:18" ht="26.45" customHeight="1">
      <c r="A200" s="9">
        <v>5</v>
      </c>
      <c r="B200" s="24" t="s">
        <v>248</v>
      </c>
      <c r="C200" s="24"/>
      <c r="D200" s="23" t="s">
        <v>235</v>
      </c>
      <c r="E200" s="23"/>
      <c r="F200" s="23"/>
      <c r="G200" s="23" t="s">
        <v>439</v>
      </c>
      <c r="H200" s="23"/>
      <c r="I200" s="23"/>
      <c r="J200" s="23"/>
      <c r="K200" s="23"/>
      <c r="L200" s="4">
        <v>2</v>
      </c>
      <c r="M200" s="4">
        <v>0</v>
      </c>
      <c r="N200" s="4">
        <f t="shared" si="9"/>
        <v>2</v>
      </c>
      <c r="O200" s="24" t="s">
        <v>16</v>
      </c>
      <c r="P200" s="24"/>
      <c r="Q200" s="23"/>
      <c r="R200" s="30"/>
    </row>
    <row r="201" spans="1:18" ht="26.45" customHeight="1">
      <c r="A201" s="9">
        <v>6</v>
      </c>
      <c r="B201" s="24" t="s">
        <v>249</v>
      </c>
      <c r="C201" s="24"/>
      <c r="D201" s="23" t="s">
        <v>245</v>
      </c>
      <c r="E201" s="23"/>
      <c r="F201" s="23"/>
      <c r="G201" s="23" t="s">
        <v>439</v>
      </c>
      <c r="H201" s="23"/>
      <c r="I201" s="23"/>
      <c r="J201" s="23"/>
      <c r="K201" s="23"/>
      <c r="L201" s="4">
        <v>2</v>
      </c>
      <c r="M201" s="4">
        <v>0</v>
      </c>
      <c r="N201" s="4">
        <f t="shared" si="9"/>
        <v>2</v>
      </c>
      <c r="O201" s="24" t="s">
        <v>16</v>
      </c>
      <c r="P201" s="24"/>
      <c r="Q201" s="23"/>
      <c r="R201" s="30"/>
    </row>
    <row r="202" spans="1:18" ht="26.45" customHeight="1">
      <c r="A202" s="9">
        <v>7</v>
      </c>
      <c r="B202" s="24" t="s">
        <v>250</v>
      </c>
      <c r="C202" s="24"/>
      <c r="D202" s="23" t="s">
        <v>235</v>
      </c>
      <c r="E202" s="23"/>
      <c r="F202" s="23"/>
      <c r="G202" s="23" t="s">
        <v>440</v>
      </c>
      <c r="H202" s="23"/>
      <c r="I202" s="23"/>
      <c r="J202" s="23"/>
      <c r="K202" s="23"/>
      <c r="L202" s="4">
        <v>14</v>
      </c>
      <c r="M202" s="4">
        <v>1</v>
      </c>
      <c r="N202" s="4">
        <f t="shared" si="9"/>
        <v>13</v>
      </c>
      <c r="O202" s="24" t="s">
        <v>251</v>
      </c>
      <c r="P202" s="24"/>
      <c r="Q202" s="23"/>
      <c r="R202" s="30"/>
    </row>
    <row r="203" spans="1:18" ht="26.45" customHeight="1">
      <c r="A203" s="9">
        <v>8</v>
      </c>
      <c r="B203" s="24" t="s">
        <v>252</v>
      </c>
      <c r="C203" s="24"/>
      <c r="D203" s="23" t="s">
        <v>245</v>
      </c>
      <c r="E203" s="23"/>
      <c r="F203" s="23"/>
      <c r="G203" s="23" t="s">
        <v>440</v>
      </c>
      <c r="H203" s="23"/>
      <c r="I203" s="23"/>
      <c r="J203" s="23"/>
      <c r="K203" s="23"/>
      <c r="L203" s="4">
        <v>29</v>
      </c>
      <c r="M203" s="4">
        <v>4</v>
      </c>
      <c r="N203" s="4">
        <f t="shared" si="9"/>
        <v>25</v>
      </c>
      <c r="O203" s="24" t="s">
        <v>153</v>
      </c>
      <c r="P203" s="24"/>
      <c r="Q203" s="23"/>
      <c r="R203" s="30"/>
    </row>
    <row r="204" spans="1:18" ht="26.45" customHeight="1">
      <c r="A204" s="9">
        <v>9</v>
      </c>
      <c r="B204" s="24" t="s">
        <v>253</v>
      </c>
      <c r="C204" s="24"/>
      <c r="D204" s="23" t="s">
        <v>254</v>
      </c>
      <c r="E204" s="23"/>
      <c r="F204" s="23"/>
      <c r="G204" s="23" t="s">
        <v>440</v>
      </c>
      <c r="H204" s="23"/>
      <c r="I204" s="23"/>
      <c r="J204" s="23"/>
      <c r="K204" s="23"/>
      <c r="L204" s="4">
        <v>10</v>
      </c>
      <c r="M204" s="4">
        <v>2</v>
      </c>
      <c r="N204" s="4">
        <f t="shared" si="9"/>
        <v>8</v>
      </c>
      <c r="O204" s="24" t="s">
        <v>53</v>
      </c>
      <c r="P204" s="24"/>
      <c r="Q204" s="23"/>
      <c r="R204" s="30"/>
    </row>
    <row r="205" spans="1:18" ht="26.45" customHeight="1">
      <c r="A205" s="9">
        <v>10</v>
      </c>
      <c r="B205" s="24" t="s">
        <v>255</v>
      </c>
      <c r="C205" s="24"/>
      <c r="D205" s="23" t="s">
        <v>235</v>
      </c>
      <c r="E205" s="23"/>
      <c r="F205" s="23"/>
      <c r="G205" s="23" t="s">
        <v>441</v>
      </c>
      <c r="H205" s="23"/>
      <c r="I205" s="23"/>
      <c r="J205" s="23"/>
      <c r="K205" s="23"/>
      <c r="L205" s="4">
        <v>103</v>
      </c>
      <c r="M205" s="4">
        <v>84</v>
      </c>
      <c r="N205" s="4">
        <f t="shared" si="9"/>
        <v>19</v>
      </c>
      <c r="O205" s="24" t="s">
        <v>256</v>
      </c>
      <c r="P205" s="24"/>
      <c r="Q205" s="23"/>
      <c r="R205" s="30"/>
    </row>
    <row r="206" spans="1:18" ht="26.45" customHeight="1">
      <c r="A206" s="9">
        <v>11</v>
      </c>
      <c r="B206" s="24" t="s">
        <v>257</v>
      </c>
      <c r="C206" s="24"/>
      <c r="D206" s="23" t="s">
        <v>245</v>
      </c>
      <c r="E206" s="23"/>
      <c r="F206" s="23"/>
      <c r="G206" s="23" t="s">
        <v>441</v>
      </c>
      <c r="H206" s="23"/>
      <c r="I206" s="23"/>
      <c r="J206" s="23"/>
      <c r="K206" s="23"/>
      <c r="L206" s="4">
        <v>37</v>
      </c>
      <c r="M206" s="4">
        <v>8</v>
      </c>
      <c r="N206" s="4">
        <f t="shared" si="9"/>
        <v>29</v>
      </c>
      <c r="O206" s="24" t="s">
        <v>258</v>
      </c>
      <c r="P206" s="24"/>
      <c r="Q206" s="23"/>
      <c r="R206" s="30"/>
    </row>
    <row r="207" spans="1:18" ht="26.45" customHeight="1">
      <c r="A207" s="9">
        <v>12</v>
      </c>
      <c r="B207" s="24" t="s">
        <v>259</v>
      </c>
      <c r="C207" s="24"/>
      <c r="D207" s="23" t="s">
        <v>254</v>
      </c>
      <c r="E207" s="23"/>
      <c r="F207" s="23"/>
      <c r="G207" s="23" t="s">
        <v>441</v>
      </c>
      <c r="H207" s="23"/>
      <c r="I207" s="23"/>
      <c r="J207" s="23"/>
      <c r="K207" s="23"/>
      <c r="L207" s="4">
        <v>10</v>
      </c>
      <c r="M207" s="4">
        <v>2</v>
      </c>
      <c r="N207" s="4">
        <f t="shared" si="9"/>
        <v>8</v>
      </c>
      <c r="O207" s="24" t="s">
        <v>53</v>
      </c>
      <c r="P207" s="24"/>
      <c r="Q207" s="23"/>
      <c r="R207" s="30"/>
    </row>
    <row r="208" spans="1:18">
      <c r="A208" s="31" t="s">
        <v>34</v>
      </c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5">
        <f>SUM(L196:L207)</f>
        <v>218</v>
      </c>
      <c r="M208" s="5">
        <f>SUM(M196:M207)</f>
        <v>102</v>
      </c>
      <c r="N208" s="5">
        <f>SUM(N196:N207)</f>
        <v>116</v>
      </c>
      <c r="O208" s="33"/>
      <c r="P208" s="33"/>
      <c r="Q208" s="33"/>
      <c r="R208" s="34"/>
    </row>
    <row r="209" spans="1:18" ht="18" customHeight="1">
      <c r="A209" s="37" t="s">
        <v>89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9"/>
    </row>
    <row r="210" spans="1:18" ht="26.45" customHeight="1">
      <c r="A210" s="9">
        <v>1</v>
      </c>
      <c r="B210" s="24" t="s">
        <v>260</v>
      </c>
      <c r="C210" s="24"/>
      <c r="D210" s="23" t="s">
        <v>235</v>
      </c>
      <c r="E210" s="23"/>
      <c r="F210" s="23"/>
      <c r="G210" s="23" t="s">
        <v>443</v>
      </c>
      <c r="H210" s="23"/>
      <c r="I210" s="23"/>
      <c r="J210" s="23"/>
      <c r="K210" s="23"/>
      <c r="L210" s="4">
        <v>5</v>
      </c>
      <c r="M210" s="4">
        <v>2</v>
      </c>
      <c r="N210" s="4">
        <f>L210-M210</f>
        <v>3</v>
      </c>
      <c r="O210" s="24" t="s">
        <v>261</v>
      </c>
      <c r="P210" s="24"/>
      <c r="Q210" s="23"/>
      <c r="R210" s="30"/>
    </row>
    <row r="211" spans="1:18">
      <c r="A211" s="31" t="s">
        <v>34</v>
      </c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5">
        <f>SUM(L210)</f>
        <v>5</v>
      </c>
      <c r="M211" s="5">
        <f>SUM(M210)</f>
        <v>2</v>
      </c>
      <c r="N211" s="5">
        <f>SUM(N210)</f>
        <v>3</v>
      </c>
      <c r="O211" s="33"/>
      <c r="P211" s="33"/>
      <c r="Q211" s="33"/>
      <c r="R211" s="34"/>
    </row>
    <row r="212" spans="1:18" ht="18" customHeight="1">
      <c r="A212" s="37" t="s">
        <v>96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9"/>
    </row>
    <row r="213" spans="1:18" ht="26.45" customHeight="1">
      <c r="A213" s="9">
        <v>1</v>
      </c>
      <c r="B213" s="24" t="s">
        <v>262</v>
      </c>
      <c r="C213" s="24"/>
      <c r="D213" s="23" t="s">
        <v>235</v>
      </c>
      <c r="E213" s="23"/>
      <c r="F213" s="23"/>
      <c r="G213" s="23" t="s">
        <v>447</v>
      </c>
      <c r="H213" s="23"/>
      <c r="I213" s="23"/>
      <c r="J213" s="23"/>
      <c r="K213" s="23"/>
      <c r="L213" s="4">
        <v>2</v>
      </c>
      <c r="M213" s="4">
        <v>0</v>
      </c>
      <c r="N213" s="4">
        <f>L213-M213</f>
        <v>2</v>
      </c>
      <c r="O213" s="24" t="s">
        <v>16</v>
      </c>
      <c r="P213" s="24"/>
      <c r="Q213" s="23"/>
      <c r="R213" s="30"/>
    </row>
    <row r="214" spans="1:18">
      <c r="A214" s="31" t="s">
        <v>34</v>
      </c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5">
        <f>SUM(L213)</f>
        <v>2</v>
      </c>
      <c r="M214" s="5">
        <f>SUM(M213)</f>
        <v>0</v>
      </c>
      <c r="N214" s="5">
        <f>SUM(N213)</f>
        <v>2</v>
      </c>
      <c r="O214" s="33"/>
      <c r="P214" s="33"/>
      <c r="Q214" s="33"/>
      <c r="R214" s="34"/>
    </row>
    <row r="215" spans="1:18" ht="18" customHeight="1">
      <c r="A215" s="40" t="s">
        <v>263</v>
      </c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4"/>
    </row>
    <row r="216" spans="1:18" ht="18" customHeight="1">
      <c r="A216" s="37" t="s">
        <v>35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9"/>
    </row>
    <row r="217" spans="1:18" ht="26.45" customHeight="1">
      <c r="A217" s="9">
        <v>1</v>
      </c>
      <c r="B217" s="24" t="s">
        <v>264</v>
      </c>
      <c r="C217" s="24"/>
      <c r="D217" s="23" t="s">
        <v>265</v>
      </c>
      <c r="E217" s="23"/>
      <c r="F217" s="23"/>
      <c r="G217" s="23" t="s">
        <v>435</v>
      </c>
      <c r="H217" s="23"/>
      <c r="I217" s="23"/>
      <c r="J217" s="23"/>
      <c r="K217" s="23"/>
      <c r="L217" s="4">
        <v>1</v>
      </c>
      <c r="M217" s="4">
        <v>0</v>
      </c>
      <c r="N217" s="4">
        <f>L217-M217</f>
        <v>1</v>
      </c>
      <c r="O217" s="24" t="s">
        <v>16</v>
      </c>
      <c r="P217" s="24"/>
      <c r="Q217" s="23"/>
      <c r="R217" s="30"/>
    </row>
    <row r="218" spans="1:18" ht="26.45" customHeight="1">
      <c r="A218" s="9">
        <v>2</v>
      </c>
      <c r="B218" s="24" t="s">
        <v>266</v>
      </c>
      <c r="C218" s="24"/>
      <c r="D218" s="23" t="s">
        <v>265</v>
      </c>
      <c r="E218" s="23"/>
      <c r="F218" s="23"/>
      <c r="G218" s="23" t="s">
        <v>436</v>
      </c>
      <c r="H218" s="23"/>
      <c r="I218" s="23"/>
      <c r="J218" s="23"/>
      <c r="K218" s="23"/>
      <c r="L218" s="4">
        <v>2</v>
      </c>
      <c r="M218" s="4">
        <v>0</v>
      </c>
      <c r="N218" s="4">
        <f t="shared" ref="N218:N223" si="10">L218-M218</f>
        <v>2</v>
      </c>
      <c r="O218" s="24" t="s">
        <v>16</v>
      </c>
      <c r="P218" s="24"/>
      <c r="Q218" s="23"/>
      <c r="R218" s="30"/>
    </row>
    <row r="219" spans="1:18" ht="26.45" customHeight="1">
      <c r="A219" s="9">
        <v>3</v>
      </c>
      <c r="B219" s="24" t="s">
        <v>267</v>
      </c>
      <c r="C219" s="24"/>
      <c r="D219" s="23" t="s">
        <v>265</v>
      </c>
      <c r="E219" s="23"/>
      <c r="F219" s="23"/>
      <c r="G219" s="23" t="s">
        <v>437</v>
      </c>
      <c r="H219" s="23"/>
      <c r="I219" s="23"/>
      <c r="J219" s="23"/>
      <c r="K219" s="23"/>
      <c r="L219" s="4">
        <v>7</v>
      </c>
      <c r="M219" s="4">
        <v>0</v>
      </c>
      <c r="N219" s="4">
        <f t="shared" si="10"/>
        <v>7</v>
      </c>
      <c r="O219" s="24" t="s">
        <v>16</v>
      </c>
      <c r="P219" s="24"/>
      <c r="Q219" s="23"/>
      <c r="R219" s="30"/>
    </row>
    <row r="220" spans="1:18" ht="26.45" customHeight="1">
      <c r="A220" s="9">
        <v>4</v>
      </c>
      <c r="B220" s="24" t="s">
        <v>268</v>
      </c>
      <c r="C220" s="24"/>
      <c r="D220" s="23" t="s">
        <v>265</v>
      </c>
      <c r="E220" s="23"/>
      <c r="F220" s="23"/>
      <c r="G220" s="23" t="s">
        <v>438</v>
      </c>
      <c r="H220" s="23"/>
      <c r="I220" s="23"/>
      <c r="J220" s="23"/>
      <c r="K220" s="23"/>
      <c r="L220" s="4">
        <v>13</v>
      </c>
      <c r="M220" s="4">
        <v>0</v>
      </c>
      <c r="N220" s="4">
        <f t="shared" si="10"/>
        <v>13</v>
      </c>
      <c r="O220" s="24" t="s">
        <v>16</v>
      </c>
      <c r="P220" s="24"/>
      <c r="Q220" s="23"/>
      <c r="R220" s="30"/>
    </row>
    <row r="221" spans="1:18" ht="26.45" customHeight="1">
      <c r="A221" s="9">
        <v>5</v>
      </c>
      <c r="B221" s="24" t="s">
        <v>269</v>
      </c>
      <c r="C221" s="24"/>
      <c r="D221" s="23" t="s">
        <v>270</v>
      </c>
      <c r="E221" s="23"/>
      <c r="F221" s="23"/>
      <c r="G221" s="23" t="s">
        <v>439</v>
      </c>
      <c r="H221" s="23"/>
      <c r="I221" s="23"/>
      <c r="J221" s="23"/>
      <c r="K221" s="23"/>
      <c r="L221" s="4">
        <v>20</v>
      </c>
      <c r="M221" s="4">
        <v>1</v>
      </c>
      <c r="N221" s="4">
        <f t="shared" si="10"/>
        <v>19</v>
      </c>
      <c r="O221" s="24" t="s">
        <v>26</v>
      </c>
      <c r="P221" s="24"/>
      <c r="Q221" s="23"/>
      <c r="R221" s="30"/>
    </row>
    <row r="222" spans="1:18" ht="26.45" customHeight="1">
      <c r="A222" s="9">
        <v>6</v>
      </c>
      <c r="B222" s="24" t="s">
        <v>271</v>
      </c>
      <c r="C222" s="24"/>
      <c r="D222" s="23" t="s">
        <v>270</v>
      </c>
      <c r="E222" s="23"/>
      <c r="F222" s="23"/>
      <c r="G222" s="23" t="s">
        <v>440</v>
      </c>
      <c r="H222" s="23"/>
      <c r="I222" s="23"/>
      <c r="J222" s="23"/>
      <c r="K222" s="23"/>
      <c r="L222" s="4">
        <v>103</v>
      </c>
      <c r="M222" s="4">
        <v>32</v>
      </c>
      <c r="N222" s="4">
        <f t="shared" si="10"/>
        <v>71</v>
      </c>
      <c r="O222" s="24" t="s">
        <v>272</v>
      </c>
      <c r="P222" s="24"/>
      <c r="Q222" s="23"/>
      <c r="R222" s="30"/>
    </row>
    <row r="223" spans="1:18" ht="26.45" customHeight="1">
      <c r="A223" s="9">
        <v>7</v>
      </c>
      <c r="B223" s="24" t="s">
        <v>273</v>
      </c>
      <c r="C223" s="24"/>
      <c r="D223" s="23" t="s">
        <v>270</v>
      </c>
      <c r="E223" s="23"/>
      <c r="F223" s="23"/>
      <c r="G223" s="23" t="s">
        <v>441</v>
      </c>
      <c r="H223" s="23"/>
      <c r="I223" s="23"/>
      <c r="J223" s="23"/>
      <c r="K223" s="23"/>
      <c r="L223" s="4">
        <v>107</v>
      </c>
      <c r="M223" s="4">
        <v>13</v>
      </c>
      <c r="N223" s="4">
        <f t="shared" si="10"/>
        <v>94</v>
      </c>
      <c r="O223" s="24" t="s">
        <v>274</v>
      </c>
      <c r="P223" s="24"/>
      <c r="Q223" s="23"/>
      <c r="R223" s="30"/>
    </row>
    <row r="224" spans="1:18">
      <c r="A224" s="31" t="s">
        <v>34</v>
      </c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5">
        <f>SUM(L217:L223)</f>
        <v>253</v>
      </c>
      <c r="M224" s="5">
        <f>SUM(M217:M223)</f>
        <v>46</v>
      </c>
      <c r="N224" s="5">
        <f>SUM(N217:N223)</f>
        <v>207</v>
      </c>
      <c r="O224" s="33"/>
      <c r="P224" s="33"/>
      <c r="Q224" s="33"/>
      <c r="R224" s="34"/>
    </row>
    <row r="225" spans="1:18" ht="18" customHeight="1">
      <c r="A225" s="37" t="s">
        <v>106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9"/>
    </row>
    <row r="226" spans="1:18" ht="26.45" customHeight="1">
      <c r="A226" s="9">
        <v>1</v>
      </c>
      <c r="B226" s="24" t="s">
        <v>275</v>
      </c>
      <c r="C226" s="24"/>
      <c r="D226" s="23" t="s">
        <v>265</v>
      </c>
      <c r="E226" s="23"/>
      <c r="F226" s="23"/>
      <c r="G226" s="23" t="s">
        <v>450</v>
      </c>
      <c r="H226" s="23"/>
      <c r="I226" s="23"/>
      <c r="J226" s="23"/>
      <c r="K226" s="23"/>
      <c r="L226" s="4">
        <v>4</v>
      </c>
      <c r="M226" s="4">
        <v>0</v>
      </c>
      <c r="N226" s="4">
        <f>L226-M226</f>
        <v>4</v>
      </c>
      <c r="O226" s="24" t="s">
        <v>16</v>
      </c>
      <c r="P226" s="24"/>
      <c r="Q226" s="23"/>
      <c r="R226" s="30"/>
    </row>
    <row r="227" spans="1:18" ht="26.45" customHeight="1">
      <c r="A227" s="9">
        <v>2</v>
      </c>
      <c r="B227" s="24" t="s">
        <v>276</v>
      </c>
      <c r="C227" s="24"/>
      <c r="D227" s="23" t="s">
        <v>265</v>
      </c>
      <c r="E227" s="23"/>
      <c r="F227" s="23"/>
      <c r="G227" s="23" t="s">
        <v>451</v>
      </c>
      <c r="H227" s="23"/>
      <c r="I227" s="23"/>
      <c r="J227" s="23"/>
      <c r="K227" s="23"/>
      <c r="L227" s="4">
        <v>15</v>
      </c>
      <c r="M227" s="4">
        <v>1</v>
      </c>
      <c r="N227" s="4">
        <f>L227-M227</f>
        <v>14</v>
      </c>
      <c r="O227" s="24" t="s">
        <v>198</v>
      </c>
      <c r="P227" s="24"/>
      <c r="Q227" s="23"/>
      <c r="R227" s="30"/>
    </row>
    <row r="228" spans="1:18" ht="26.45" customHeight="1">
      <c r="A228" s="9">
        <v>3</v>
      </c>
      <c r="B228" s="24" t="s">
        <v>277</v>
      </c>
      <c r="C228" s="24"/>
      <c r="D228" s="23" t="s">
        <v>270</v>
      </c>
      <c r="E228" s="23"/>
      <c r="F228" s="23"/>
      <c r="G228" s="23" t="s">
        <v>452</v>
      </c>
      <c r="H228" s="23"/>
      <c r="I228" s="23"/>
      <c r="J228" s="23"/>
      <c r="K228" s="23"/>
      <c r="L228" s="4">
        <v>7</v>
      </c>
      <c r="M228" s="4">
        <v>0</v>
      </c>
      <c r="N228" s="4">
        <f>L228-M228</f>
        <v>7</v>
      </c>
      <c r="O228" s="24" t="s">
        <v>16</v>
      </c>
      <c r="P228" s="24"/>
      <c r="Q228" s="23"/>
      <c r="R228" s="30"/>
    </row>
    <row r="229" spans="1:18" ht="26.45" customHeight="1">
      <c r="A229" s="9">
        <v>4</v>
      </c>
      <c r="B229" s="24" t="s">
        <v>278</v>
      </c>
      <c r="C229" s="24"/>
      <c r="D229" s="23" t="s">
        <v>270</v>
      </c>
      <c r="E229" s="23"/>
      <c r="F229" s="23"/>
      <c r="G229" s="23" t="s">
        <v>453</v>
      </c>
      <c r="H229" s="23"/>
      <c r="I229" s="23"/>
      <c r="J229" s="23"/>
      <c r="K229" s="23"/>
      <c r="L229" s="4">
        <v>2</v>
      </c>
      <c r="M229" s="4">
        <v>0</v>
      </c>
      <c r="N229" s="4">
        <f>L229-M229</f>
        <v>2</v>
      </c>
      <c r="O229" s="24" t="s">
        <v>16</v>
      </c>
      <c r="P229" s="24"/>
      <c r="Q229" s="23"/>
      <c r="R229" s="30"/>
    </row>
    <row r="230" spans="1:18" ht="26.45" customHeight="1">
      <c r="A230" s="9">
        <v>5</v>
      </c>
      <c r="B230" s="24" t="s">
        <v>279</v>
      </c>
      <c r="C230" s="24"/>
      <c r="D230" s="23" t="s">
        <v>270</v>
      </c>
      <c r="E230" s="23"/>
      <c r="F230" s="23"/>
      <c r="G230" s="23" t="s">
        <v>454</v>
      </c>
      <c r="H230" s="23"/>
      <c r="I230" s="23"/>
      <c r="J230" s="23"/>
      <c r="K230" s="23"/>
      <c r="L230" s="4">
        <v>1</v>
      </c>
      <c r="M230" s="4">
        <v>1</v>
      </c>
      <c r="N230" s="4">
        <f>L230-M230</f>
        <v>0</v>
      </c>
      <c r="O230" s="24" t="s">
        <v>39</v>
      </c>
      <c r="P230" s="24"/>
      <c r="Q230" s="23"/>
      <c r="R230" s="30"/>
    </row>
    <row r="231" spans="1:18">
      <c r="A231" s="31" t="s">
        <v>34</v>
      </c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5">
        <f>SUM(L226:L230)</f>
        <v>29</v>
      </c>
      <c r="M231" s="5">
        <f>SUM(M226:M230)</f>
        <v>2</v>
      </c>
      <c r="N231" s="5">
        <f>SUM(N226:N230)</f>
        <v>27</v>
      </c>
      <c r="O231" s="33"/>
      <c r="P231" s="33"/>
      <c r="Q231" s="33"/>
      <c r="R231" s="34"/>
    </row>
    <row r="232" spans="1:18" ht="18" customHeight="1">
      <c r="A232" s="40" t="s">
        <v>280</v>
      </c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4"/>
    </row>
    <row r="233" spans="1:18" ht="18" customHeight="1">
      <c r="A233" s="37" t="s">
        <v>35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9"/>
    </row>
    <row r="234" spans="1:18" ht="26.45" customHeight="1">
      <c r="A234" s="9">
        <v>1</v>
      </c>
      <c r="B234" s="24" t="s">
        <v>281</v>
      </c>
      <c r="C234" s="24"/>
      <c r="D234" s="23" t="s">
        <v>282</v>
      </c>
      <c r="E234" s="23"/>
      <c r="F234" s="23"/>
      <c r="G234" s="23" t="s">
        <v>437</v>
      </c>
      <c r="H234" s="23"/>
      <c r="I234" s="23"/>
      <c r="J234" s="23"/>
      <c r="K234" s="23"/>
      <c r="L234" s="4">
        <v>1</v>
      </c>
      <c r="M234" s="4">
        <v>0</v>
      </c>
      <c r="N234" s="4">
        <f>L234-M234</f>
        <v>1</v>
      </c>
      <c r="O234" s="24" t="s">
        <v>16</v>
      </c>
      <c r="P234" s="24"/>
      <c r="Q234" s="23"/>
      <c r="R234" s="30"/>
    </row>
    <row r="235" spans="1:18" ht="26.45" customHeight="1">
      <c r="A235" s="9">
        <v>2</v>
      </c>
      <c r="B235" s="24" t="s">
        <v>283</v>
      </c>
      <c r="C235" s="24"/>
      <c r="D235" s="23" t="s">
        <v>284</v>
      </c>
      <c r="E235" s="23"/>
      <c r="F235" s="23"/>
      <c r="G235" s="23" t="s">
        <v>439</v>
      </c>
      <c r="H235" s="23"/>
      <c r="I235" s="23"/>
      <c r="J235" s="23"/>
      <c r="K235" s="23"/>
      <c r="L235" s="4">
        <v>3</v>
      </c>
      <c r="M235" s="4">
        <v>0</v>
      </c>
      <c r="N235" s="4">
        <f>L235-M235</f>
        <v>3</v>
      </c>
      <c r="O235" s="24" t="s">
        <v>16</v>
      </c>
      <c r="P235" s="24"/>
      <c r="Q235" s="23"/>
      <c r="R235" s="30"/>
    </row>
    <row r="236" spans="1:18" ht="26.45" customHeight="1">
      <c r="A236" s="9">
        <v>3</v>
      </c>
      <c r="B236" s="24" t="s">
        <v>285</v>
      </c>
      <c r="C236" s="24"/>
      <c r="D236" s="23" t="s">
        <v>284</v>
      </c>
      <c r="E236" s="23"/>
      <c r="F236" s="23"/>
      <c r="G236" s="23" t="s">
        <v>440</v>
      </c>
      <c r="H236" s="23"/>
      <c r="I236" s="23"/>
      <c r="J236" s="23"/>
      <c r="K236" s="23"/>
      <c r="L236" s="4">
        <v>33</v>
      </c>
      <c r="M236" s="4">
        <v>6</v>
      </c>
      <c r="N236" s="4">
        <f>L236-M236</f>
        <v>27</v>
      </c>
      <c r="O236" s="35">
        <f>M236/L236</f>
        <v>0.18181818181818182</v>
      </c>
      <c r="P236" s="35"/>
      <c r="Q236" s="23"/>
      <c r="R236" s="30"/>
    </row>
    <row r="237" spans="1:18" ht="26.45" customHeight="1">
      <c r="A237" s="9">
        <v>4</v>
      </c>
      <c r="B237" s="24" t="s">
        <v>286</v>
      </c>
      <c r="C237" s="24"/>
      <c r="D237" s="23" t="s">
        <v>284</v>
      </c>
      <c r="E237" s="23"/>
      <c r="F237" s="23"/>
      <c r="G237" s="23" t="s">
        <v>441</v>
      </c>
      <c r="H237" s="23"/>
      <c r="I237" s="23"/>
      <c r="J237" s="23"/>
      <c r="K237" s="23"/>
      <c r="L237" s="4">
        <v>53</v>
      </c>
      <c r="M237" s="4">
        <v>35</v>
      </c>
      <c r="N237" s="4">
        <f>L237-M237</f>
        <v>18</v>
      </c>
      <c r="O237" s="24" t="s">
        <v>287</v>
      </c>
      <c r="P237" s="24"/>
      <c r="Q237" s="23"/>
      <c r="R237" s="30"/>
    </row>
    <row r="238" spans="1:18">
      <c r="A238" s="31" t="s">
        <v>34</v>
      </c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5">
        <f>SUM(L234:L237)</f>
        <v>90</v>
      </c>
      <c r="M238" s="5">
        <f>SUM(M234:M237)</f>
        <v>41</v>
      </c>
      <c r="N238" s="5">
        <f>SUM(N234:N237)</f>
        <v>49</v>
      </c>
      <c r="O238" s="33"/>
      <c r="P238" s="33"/>
      <c r="Q238" s="33"/>
      <c r="R238" s="34"/>
    </row>
    <row r="239" spans="1:18" ht="18" customHeight="1">
      <c r="A239" s="40" t="s">
        <v>288</v>
      </c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4"/>
    </row>
    <row r="240" spans="1:18" ht="18" customHeight="1">
      <c r="A240" s="37" t="s">
        <v>35</v>
      </c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9"/>
    </row>
    <row r="241" spans="1:18" ht="26.45" customHeight="1">
      <c r="A241" s="9">
        <v>1</v>
      </c>
      <c r="B241" s="24" t="s">
        <v>289</v>
      </c>
      <c r="C241" s="24"/>
      <c r="D241" s="23" t="s">
        <v>290</v>
      </c>
      <c r="E241" s="23"/>
      <c r="F241" s="23"/>
      <c r="G241" s="23" t="s">
        <v>437</v>
      </c>
      <c r="H241" s="23"/>
      <c r="I241" s="23"/>
      <c r="J241" s="23"/>
      <c r="K241" s="23"/>
      <c r="L241" s="4">
        <v>2</v>
      </c>
      <c r="M241" s="4">
        <v>0</v>
      </c>
      <c r="N241" s="4">
        <f>L241-M241</f>
        <v>2</v>
      </c>
      <c r="O241" s="24" t="s">
        <v>16</v>
      </c>
      <c r="P241" s="24"/>
      <c r="Q241" s="23"/>
      <c r="R241" s="30"/>
    </row>
    <row r="242" spans="1:18" ht="26.45" customHeight="1">
      <c r="A242" s="9">
        <v>2</v>
      </c>
      <c r="B242" s="24" t="s">
        <v>291</v>
      </c>
      <c r="C242" s="24"/>
      <c r="D242" s="23" t="s">
        <v>292</v>
      </c>
      <c r="E242" s="23"/>
      <c r="F242" s="23"/>
      <c r="G242" s="23" t="s">
        <v>437</v>
      </c>
      <c r="H242" s="23"/>
      <c r="I242" s="23"/>
      <c r="J242" s="23"/>
      <c r="K242" s="23"/>
      <c r="L242" s="4">
        <v>1</v>
      </c>
      <c r="M242" s="4">
        <v>0</v>
      </c>
      <c r="N242" s="4">
        <f t="shared" ref="N242:N250" si="11">L242-M242</f>
        <v>1</v>
      </c>
      <c r="O242" s="24" t="s">
        <v>16</v>
      </c>
      <c r="P242" s="24"/>
      <c r="Q242" s="23"/>
      <c r="R242" s="30"/>
    </row>
    <row r="243" spans="1:18" ht="26.45" customHeight="1">
      <c r="A243" s="9">
        <v>3</v>
      </c>
      <c r="B243" s="24" t="s">
        <v>293</v>
      </c>
      <c r="C243" s="24"/>
      <c r="D243" s="23" t="s">
        <v>290</v>
      </c>
      <c r="E243" s="23"/>
      <c r="F243" s="23"/>
      <c r="G243" s="23" t="s">
        <v>438</v>
      </c>
      <c r="H243" s="23"/>
      <c r="I243" s="23"/>
      <c r="J243" s="23"/>
      <c r="K243" s="23"/>
      <c r="L243" s="4">
        <v>3</v>
      </c>
      <c r="M243" s="4">
        <v>1</v>
      </c>
      <c r="N243" s="4">
        <f t="shared" si="11"/>
        <v>2</v>
      </c>
      <c r="O243" s="24" t="s">
        <v>50</v>
      </c>
      <c r="P243" s="24"/>
      <c r="Q243" s="23"/>
      <c r="R243" s="30"/>
    </row>
    <row r="244" spans="1:18" ht="26.45" customHeight="1">
      <c r="A244" s="9">
        <v>4</v>
      </c>
      <c r="B244" s="24" t="s">
        <v>294</v>
      </c>
      <c r="C244" s="24"/>
      <c r="D244" s="23" t="s">
        <v>292</v>
      </c>
      <c r="E244" s="23"/>
      <c r="F244" s="23"/>
      <c r="G244" s="23" t="s">
        <v>438</v>
      </c>
      <c r="H244" s="23"/>
      <c r="I244" s="23"/>
      <c r="J244" s="23"/>
      <c r="K244" s="23"/>
      <c r="L244" s="4">
        <v>2</v>
      </c>
      <c r="M244" s="4">
        <v>0</v>
      </c>
      <c r="N244" s="4">
        <f t="shared" si="11"/>
        <v>2</v>
      </c>
      <c r="O244" s="24" t="s">
        <v>16</v>
      </c>
      <c r="P244" s="24"/>
      <c r="Q244" s="23"/>
      <c r="R244" s="30"/>
    </row>
    <row r="245" spans="1:18" ht="26.45" customHeight="1">
      <c r="A245" s="9">
        <v>5</v>
      </c>
      <c r="B245" s="24" t="s">
        <v>295</v>
      </c>
      <c r="C245" s="24"/>
      <c r="D245" s="23" t="s">
        <v>292</v>
      </c>
      <c r="E245" s="23"/>
      <c r="F245" s="23"/>
      <c r="G245" s="23" t="s">
        <v>439</v>
      </c>
      <c r="H245" s="23"/>
      <c r="I245" s="23"/>
      <c r="J245" s="23"/>
      <c r="K245" s="23"/>
      <c r="L245" s="4">
        <v>3</v>
      </c>
      <c r="M245" s="4">
        <v>0</v>
      </c>
      <c r="N245" s="4">
        <f t="shared" si="11"/>
        <v>3</v>
      </c>
      <c r="O245" s="24" t="s">
        <v>16</v>
      </c>
      <c r="P245" s="24"/>
      <c r="Q245" s="23"/>
      <c r="R245" s="30"/>
    </row>
    <row r="246" spans="1:18" ht="26.45" customHeight="1">
      <c r="A246" s="9">
        <v>6</v>
      </c>
      <c r="B246" s="24" t="s">
        <v>296</v>
      </c>
      <c r="C246" s="24"/>
      <c r="D246" s="23" t="s">
        <v>297</v>
      </c>
      <c r="E246" s="23"/>
      <c r="F246" s="23"/>
      <c r="G246" s="23" t="s">
        <v>439</v>
      </c>
      <c r="H246" s="23"/>
      <c r="I246" s="23"/>
      <c r="J246" s="23"/>
      <c r="K246" s="23"/>
      <c r="L246" s="4">
        <v>6</v>
      </c>
      <c r="M246" s="4">
        <v>2</v>
      </c>
      <c r="N246" s="4">
        <f t="shared" si="11"/>
        <v>4</v>
      </c>
      <c r="O246" s="24" t="s">
        <v>50</v>
      </c>
      <c r="P246" s="24"/>
      <c r="Q246" s="23"/>
      <c r="R246" s="30"/>
    </row>
    <row r="247" spans="1:18" ht="26.45" customHeight="1">
      <c r="A247" s="9">
        <v>7</v>
      </c>
      <c r="B247" s="24" t="s">
        <v>298</v>
      </c>
      <c r="C247" s="24"/>
      <c r="D247" s="23" t="s">
        <v>292</v>
      </c>
      <c r="E247" s="23"/>
      <c r="F247" s="23"/>
      <c r="G247" s="23" t="s">
        <v>440</v>
      </c>
      <c r="H247" s="23"/>
      <c r="I247" s="23"/>
      <c r="J247" s="23"/>
      <c r="K247" s="23"/>
      <c r="L247" s="4">
        <v>9</v>
      </c>
      <c r="M247" s="4">
        <v>2</v>
      </c>
      <c r="N247" s="4">
        <f t="shared" si="11"/>
        <v>7</v>
      </c>
      <c r="O247" s="24" t="s">
        <v>239</v>
      </c>
      <c r="P247" s="24"/>
      <c r="Q247" s="23"/>
      <c r="R247" s="30"/>
    </row>
    <row r="248" spans="1:18" ht="26.45" customHeight="1">
      <c r="A248" s="9">
        <v>8</v>
      </c>
      <c r="B248" s="24" t="s">
        <v>299</v>
      </c>
      <c r="C248" s="24"/>
      <c r="D248" s="23" t="s">
        <v>297</v>
      </c>
      <c r="E248" s="23"/>
      <c r="F248" s="23"/>
      <c r="G248" s="23" t="s">
        <v>440</v>
      </c>
      <c r="H248" s="23"/>
      <c r="I248" s="23"/>
      <c r="J248" s="23"/>
      <c r="K248" s="23"/>
      <c r="L248" s="4">
        <v>5</v>
      </c>
      <c r="M248" s="4">
        <v>1</v>
      </c>
      <c r="N248" s="4">
        <f t="shared" si="11"/>
        <v>4</v>
      </c>
      <c r="O248" s="24" t="s">
        <v>53</v>
      </c>
      <c r="P248" s="24"/>
      <c r="Q248" s="23"/>
      <c r="R248" s="30"/>
    </row>
    <row r="249" spans="1:18" ht="26.45" customHeight="1">
      <c r="A249" s="9">
        <v>9</v>
      </c>
      <c r="B249" s="24" t="s">
        <v>300</v>
      </c>
      <c r="C249" s="24"/>
      <c r="D249" s="23" t="s">
        <v>292</v>
      </c>
      <c r="E249" s="23"/>
      <c r="F249" s="23"/>
      <c r="G249" s="23" t="s">
        <v>441</v>
      </c>
      <c r="H249" s="23"/>
      <c r="I249" s="23"/>
      <c r="J249" s="23"/>
      <c r="K249" s="23"/>
      <c r="L249" s="4">
        <v>89</v>
      </c>
      <c r="M249" s="4">
        <v>55</v>
      </c>
      <c r="N249" s="4">
        <f t="shared" si="11"/>
        <v>34</v>
      </c>
      <c r="O249" s="24" t="s">
        <v>301</v>
      </c>
      <c r="P249" s="24"/>
      <c r="Q249" s="23"/>
      <c r="R249" s="30"/>
    </row>
    <row r="250" spans="1:18" ht="26.45" customHeight="1">
      <c r="A250" s="9">
        <v>10</v>
      </c>
      <c r="B250" s="24" t="s">
        <v>302</v>
      </c>
      <c r="C250" s="24"/>
      <c r="D250" s="23" t="s">
        <v>297</v>
      </c>
      <c r="E250" s="23"/>
      <c r="F250" s="23"/>
      <c r="G250" s="23" t="s">
        <v>441</v>
      </c>
      <c r="H250" s="23"/>
      <c r="I250" s="23"/>
      <c r="J250" s="23"/>
      <c r="K250" s="23"/>
      <c r="L250" s="4">
        <v>45</v>
      </c>
      <c r="M250" s="4">
        <v>20</v>
      </c>
      <c r="N250" s="4">
        <f t="shared" si="11"/>
        <v>25</v>
      </c>
      <c r="O250" s="24" t="s">
        <v>303</v>
      </c>
      <c r="P250" s="24"/>
      <c r="Q250" s="23"/>
      <c r="R250" s="30"/>
    </row>
    <row r="251" spans="1:18">
      <c r="A251" s="31" t="s">
        <v>34</v>
      </c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5">
        <f>SUM(L241:L250)</f>
        <v>165</v>
      </c>
      <c r="M251" s="5">
        <f>SUM(M241:M250)</f>
        <v>81</v>
      </c>
      <c r="N251" s="5">
        <f>SUM(N241:N250)</f>
        <v>84</v>
      </c>
      <c r="O251" s="33"/>
      <c r="P251" s="33"/>
      <c r="Q251" s="33"/>
      <c r="R251" s="34"/>
    </row>
    <row r="252" spans="1:18" ht="18" customHeight="1">
      <c r="A252" s="40" t="s">
        <v>304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4"/>
    </row>
    <row r="253" spans="1:18" ht="18" customHeight="1">
      <c r="A253" s="37" t="s">
        <v>35</v>
      </c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9"/>
    </row>
    <row r="254" spans="1:18" ht="26.45" customHeight="1">
      <c r="A254" s="9">
        <v>1</v>
      </c>
      <c r="B254" s="24" t="s">
        <v>305</v>
      </c>
      <c r="C254" s="24"/>
      <c r="D254" s="23" t="s">
        <v>306</v>
      </c>
      <c r="E254" s="23"/>
      <c r="F254" s="23"/>
      <c r="G254" s="23" t="s">
        <v>437</v>
      </c>
      <c r="H254" s="23"/>
      <c r="I254" s="23"/>
      <c r="J254" s="23"/>
      <c r="K254" s="23"/>
      <c r="L254" s="4">
        <v>4</v>
      </c>
      <c r="M254" s="4">
        <v>0</v>
      </c>
      <c r="N254" s="4">
        <f>L254-M254</f>
        <v>4</v>
      </c>
      <c r="O254" s="24" t="s">
        <v>16</v>
      </c>
      <c r="P254" s="24"/>
      <c r="Q254" s="23"/>
      <c r="R254" s="30"/>
    </row>
    <row r="255" spans="1:18" ht="26.45" customHeight="1">
      <c r="A255" s="9">
        <v>2</v>
      </c>
      <c r="B255" s="24" t="s">
        <v>307</v>
      </c>
      <c r="C255" s="24"/>
      <c r="D255" s="23" t="s">
        <v>306</v>
      </c>
      <c r="E255" s="23"/>
      <c r="F255" s="23"/>
      <c r="G255" s="23" t="s">
        <v>438</v>
      </c>
      <c r="H255" s="23"/>
      <c r="I255" s="23"/>
      <c r="J255" s="23"/>
      <c r="K255" s="23"/>
      <c r="L255" s="4">
        <v>17</v>
      </c>
      <c r="M255" s="4">
        <v>0</v>
      </c>
      <c r="N255" s="4">
        <f>L255-M255</f>
        <v>17</v>
      </c>
      <c r="O255" s="24" t="s">
        <v>16</v>
      </c>
      <c r="P255" s="24"/>
      <c r="Q255" s="23"/>
      <c r="R255" s="30"/>
    </row>
    <row r="256" spans="1:18" ht="26.45" customHeight="1">
      <c r="A256" s="9">
        <v>3</v>
      </c>
      <c r="B256" s="24" t="s">
        <v>308</v>
      </c>
      <c r="C256" s="24"/>
      <c r="D256" s="23" t="s">
        <v>306</v>
      </c>
      <c r="E256" s="23"/>
      <c r="F256" s="23"/>
      <c r="G256" s="23" t="s">
        <v>439</v>
      </c>
      <c r="H256" s="23"/>
      <c r="I256" s="23"/>
      <c r="J256" s="23"/>
      <c r="K256" s="23"/>
      <c r="L256" s="4">
        <v>13</v>
      </c>
      <c r="M256" s="4">
        <v>2</v>
      </c>
      <c r="N256" s="4">
        <f>L256-M256</f>
        <v>11</v>
      </c>
      <c r="O256" s="24" t="s">
        <v>309</v>
      </c>
      <c r="P256" s="24"/>
      <c r="Q256" s="23"/>
      <c r="R256" s="30"/>
    </row>
    <row r="257" spans="1:18" ht="26.45" customHeight="1">
      <c r="A257" s="9">
        <v>4</v>
      </c>
      <c r="B257" s="24" t="s">
        <v>310</v>
      </c>
      <c r="C257" s="24"/>
      <c r="D257" s="23" t="s">
        <v>306</v>
      </c>
      <c r="E257" s="23"/>
      <c r="F257" s="23"/>
      <c r="G257" s="23" t="s">
        <v>440</v>
      </c>
      <c r="H257" s="23"/>
      <c r="I257" s="23"/>
      <c r="J257" s="23"/>
      <c r="K257" s="23"/>
      <c r="L257" s="4">
        <v>57</v>
      </c>
      <c r="M257" s="4">
        <v>4</v>
      </c>
      <c r="N257" s="4">
        <f>L257-M257</f>
        <v>53</v>
      </c>
      <c r="O257" s="35">
        <f>M257/L257</f>
        <v>7.0175438596491224E-2</v>
      </c>
      <c r="P257" s="35"/>
      <c r="Q257" s="23"/>
      <c r="R257" s="30"/>
    </row>
    <row r="258" spans="1:18" ht="26.45" customHeight="1">
      <c r="A258" s="9">
        <v>5</v>
      </c>
      <c r="B258" s="24" t="s">
        <v>311</v>
      </c>
      <c r="C258" s="24"/>
      <c r="D258" s="23" t="s">
        <v>306</v>
      </c>
      <c r="E258" s="23"/>
      <c r="F258" s="23"/>
      <c r="G258" s="23" t="s">
        <v>441</v>
      </c>
      <c r="H258" s="23"/>
      <c r="I258" s="23"/>
      <c r="J258" s="23"/>
      <c r="K258" s="23"/>
      <c r="L258" s="4">
        <v>116</v>
      </c>
      <c r="M258" s="4">
        <v>34</v>
      </c>
      <c r="N258" s="4">
        <f>L258-M258</f>
        <v>82</v>
      </c>
      <c r="O258" s="24" t="s">
        <v>312</v>
      </c>
      <c r="P258" s="24"/>
      <c r="Q258" s="23"/>
      <c r="R258" s="30"/>
    </row>
    <row r="259" spans="1:18">
      <c r="A259" s="31" t="s">
        <v>34</v>
      </c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5">
        <f>SUM(L254:L258)</f>
        <v>207</v>
      </c>
      <c r="M259" s="5">
        <f>SUM(M254:M258)</f>
        <v>40</v>
      </c>
      <c r="N259" s="5">
        <f>SUM(N254:N258)</f>
        <v>167</v>
      </c>
      <c r="O259" s="33"/>
      <c r="P259" s="33"/>
      <c r="Q259" s="33"/>
      <c r="R259" s="34"/>
    </row>
    <row r="260" spans="1:18" ht="18" customHeight="1">
      <c r="A260" s="37" t="s">
        <v>106</v>
      </c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9"/>
    </row>
    <row r="261" spans="1:18" ht="26.45" customHeight="1">
      <c r="A261" s="9">
        <v>1</v>
      </c>
      <c r="B261" s="24" t="s">
        <v>313</v>
      </c>
      <c r="C261" s="24"/>
      <c r="D261" s="23" t="s">
        <v>314</v>
      </c>
      <c r="E261" s="23"/>
      <c r="F261" s="23"/>
      <c r="G261" s="23" t="s">
        <v>449</v>
      </c>
      <c r="H261" s="23"/>
      <c r="I261" s="23"/>
      <c r="J261" s="23"/>
      <c r="K261" s="23"/>
      <c r="L261" s="4">
        <v>2</v>
      </c>
      <c r="M261" s="4">
        <v>0</v>
      </c>
      <c r="N261" s="4">
        <f>L261-M261</f>
        <v>2</v>
      </c>
      <c r="O261" s="24" t="s">
        <v>16</v>
      </c>
      <c r="P261" s="24"/>
      <c r="Q261" s="23"/>
      <c r="R261" s="30"/>
    </row>
    <row r="262" spans="1:18" ht="26.45" customHeight="1">
      <c r="A262" s="9">
        <v>2</v>
      </c>
      <c r="B262" s="24" t="s">
        <v>315</v>
      </c>
      <c r="C262" s="24"/>
      <c r="D262" s="23" t="s">
        <v>314</v>
      </c>
      <c r="E262" s="23"/>
      <c r="F262" s="23"/>
      <c r="G262" s="23" t="s">
        <v>450</v>
      </c>
      <c r="H262" s="23"/>
      <c r="I262" s="23"/>
      <c r="J262" s="23"/>
      <c r="K262" s="23"/>
      <c r="L262" s="4">
        <v>4</v>
      </c>
      <c r="M262" s="4">
        <v>0</v>
      </c>
      <c r="N262" s="4">
        <f t="shared" ref="N262:N267" si="12">L262-M262</f>
        <v>4</v>
      </c>
      <c r="O262" s="24" t="s">
        <v>16</v>
      </c>
      <c r="P262" s="24"/>
      <c r="Q262" s="23"/>
      <c r="R262" s="30"/>
    </row>
    <row r="263" spans="1:18" ht="26.45" customHeight="1">
      <c r="A263" s="9">
        <v>3</v>
      </c>
      <c r="B263" s="24" t="s">
        <v>316</v>
      </c>
      <c r="C263" s="24"/>
      <c r="D263" s="23" t="s">
        <v>314</v>
      </c>
      <c r="E263" s="23"/>
      <c r="F263" s="23"/>
      <c r="G263" s="23" t="s">
        <v>451</v>
      </c>
      <c r="H263" s="23"/>
      <c r="I263" s="23"/>
      <c r="J263" s="23"/>
      <c r="K263" s="23"/>
      <c r="L263" s="4">
        <v>2</v>
      </c>
      <c r="M263" s="4">
        <v>0</v>
      </c>
      <c r="N263" s="4">
        <f t="shared" si="12"/>
        <v>2</v>
      </c>
      <c r="O263" s="24" t="s">
        <v>16</v>
      </c>
      <c r="P263" s="24"/>
      <c r="Q263" s="23"/>
      <c r="R263" s="30"/>
    </row>
    <row r="264" spans="1:18" ht="26.45" customHeight="1">
      <c r="A264" s="9">
        <v>4</v>
      </c>
      <c r="B264" s="24" t="s">
        <v>317</v>
      </c>
      <c r="C264" s="24"/>
      <c r="D264" s="23" t="s">
        <v>314</v>
      </c>
      <c r="E264" s="23"/>
      <c r="F264" s="23"/>
      <c r="G264" s="23" t="s">
        <v>451</v>
      </c>
      <c r="H264" s="23"/>
      <c r="I264" s="23"/>
      <c r="J264" s="23"/>
      <c r="K264" s="23"/>
      <c r="L264" s="4">
        <v>6</v>
      </c>
      <c r="M264" s="4">
        <v>0</v>
      </c>
      <c r="N264" s="4">
        <f t="shared" si="12"/>
        <v>6</v>
      </c>
      <c r="O264" s="24" t="s">
        <v>16</v>
      </c>
      <c r="P264" s="24"/>
      <c r="Q264" s="23"/>
      <c r="R264" s="30"/>
    </row>
    <row r="265" spans="1:18" ht="26.45" customHeight="1">
      <c r="A265" s="9">
        <v>5</v>
      </c>
      <c r="B265" s="24" t="s">
        <v>318</v>
      </c>
      <c r="C265" s="24"/>
      <c r="D265" s="23" t="s">
        <v>314</v>
      </c>
      <c r="E265" s="23"/>
      <c r="F265" s="23"/>
      <c r="G265" s="23" t="s">
        <v>452</v>
      </c>
      <c r="H265" s="23"/>
      <c r="I265" s="23"/>
      <c r="J265" s="23"/>
      <c r="K265" s="23"/>
      <c r="L265" s="4">
        <v>5</v>
      </c>
      <c r="M265" s="4">
        <v>0</v>
      </c>
      <c r="N265" s="4">
        <f t="shared" si="12"/>
        <v>5</v>
      </c>
      <c r="O265" s="24" t="s">
        <v>16</v>
      </c>
      <c r="P265" s="24"/>
      <c r="Q265" s="23"/>
      <c r="R265" s="30"/>
    </row>
    <row r="266" spans="1:18" ht="26.45" customHeight="1">
      <c r="A266" s="9">
        <v>6</v>
      </c>
      <c r="B266" s="24" t="s">
        <v>319</v>
      </c>
      <c r="C266" s="24"/>
      <c r="D266" s="23" t="s">
        <v>314</v>
      </c>
      <c r="E266" s="23"/>
      <c r="F266" s="23"/>
      <c r="G266" s="23" t="s">
        <v>453</v>
      </c>
      <c r="H266" s="23"/>
      <c r="I266" s="23"/>
      <c r="J266" s="23"/>
      <c r="K266" s="23"/>
      <c r="L266" s="4">
        <v>8</v>
      </c>
      <c r="M266" s="4">
        <v>0</v>
      </c>
      <c r="N266" s="4">
        <f t="shared" si="12"/>
        <v>8</v>
      </c>
      <c r="O266" s="24" t="s">
        <v>16</v>
      </c>
      <c r="P266" s="24"/>
      <c r="Q266" s="23"/>
      <c r="R266" s="30"/>
    </row>
    <row r="267" spans="1:18" ht="26.45" customHeight="1">
      <c r="A267" s="9">
        <v>7</v>
      </c>
      <c r="B267" s="24" t="s">
        <v>320</v>
      </c>
      <c r="C267" s="24"/>
      <c r="D267" s="23" t="s">
        <v>314</v>
      </c>
      <c r="E267" s="23"/>
      <c r="F267" s="23"/>
      <c r="G267" s="23" t="s">
        <v>454</v>
      </c>
      <c r="H267" s="23"/>
      <c r="I267" s="23"/>
      <c r="J267" s="23"/>
      <c r="K267" s="23"/>
      <c r="L267" s="4">
        <v>8</v>
      </c>
      <c r="M267" s="4">
        <v>8</v>
      </c>
      <c r="N267" s="4">
        <f t="shared" si="12"/>
        <v>0</v>
      </c>
      <c r="O267" s="24" t="s">
        <v>39</v>
      </c>
      <c r="P267" s="24"/>
      <c r="Q267" s="23"/>
      <c r="R267" s="30"/>
    </row>
    <row r="268" spans="1:18">
      <c r="A268" s="31" t="s">
        <v>34</v>
      </c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5">
        <f>SUM(L261:L267)</f>
        <v>35</v>
      </c>
      <c r="M268" s="5">
        <f>SUM(M261:M267)</f>
        <v>8</v>
      </c>
      <c r="N268" s="5">
        <f>SUM(N261:N267)</f>
        <v>27</v>
      </c>
      <c r="O268" s="33"/>
      <c r="P268" s="33"/>
      <c r="Q268" s="33"/>
      <c r="R268" s="34"/>
    </row>
    <row r="269" spans="1:18" ht="18" customHeight="1">
      <c r="A269" s="40" t="s">
        <v>321</v>
      </c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4"/>
    </row>
    <row r="270" spans="1:18" ht="18" customHeight="1">
      <c r="A270" s="37" t="s">
        <v>35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9"/>
    </row>
    <row r="271" spans="1:18" ht="26.45" customHeight="1">
      <c r="A271" s="9">
        <v>1</v>
      </c>
      <c r="B271" s="24" t="s">
        <v>322</v>
      </c>
      <c r="C271" s="24"/>
      <c r="D271" s="23" t="s">
        <v>323</v>
      </c>
      <c r="E271" s="23"/>
      <c r="F271" s="23"/>
      <c r="G271" s="23" t="s">
        <v>437</v>
      </c>
      <c r="H271" s="23"/>
      <c r="I271" s="23"/>
      <c r="J271" s="23"/>
      <c r="K271" s="23"/>
      <c r="L271" s="4">
        <v>1</v>
      </c>
      <c r="M271" s="4">
        <v>0</v>
      </c>
      <c r="N271" s="4">
        <f>L271-M271</f>
        <v>1</v>
      </c>
      <c r="O271" s="24" t="s">
        <v>16</v>
      </c>
      <c r="P271" s="24"/>
      <c r="Q271" s="23" t="s">
        <v>460</v>
      </c>
      <c r="R271" s="30"/>
    </row>
    <row r="272" spans="1:18" ht="26.45" customHeight="1">
      <c r="A272" s="9">
        <v>2</v>
      </c>
      <c r="B272" s="24" t="s">
        <v>324</v>
      </c>
      <c r="C272" s="24"/>
      <c r="D272" s="23" t="s">
        <v>323</v>
      </c>
      <c r="E272" s="23"/>
      <c r="F272" s="23"/>
      <c r="G272" s="23" t="s">
        <v>438</v>
      </c>
      <c r="H272" s="23"/>
      <c r="I272" s="23"/>
      <c r="J272" s="23"/>
      <c r="K272" s="23"/>
      <c r="L272" s="4">
        <v>2</v>
      </c>
      <c r="M272" s="4">
        <v>1</v>
      </c>
      <c r="N272" s="4">
        <f>L272-M272</f>
        <v>1</v>
      </c>
      <c r="O272" s="24" t="s">
        <v>185</v>
      </c>
      <c r="P272" s="24"/>
      <c r="Q272" s="23" t="s">
        <v>460</v>
      </c>
      <c r="R272" s="30"/>
    </row>
    <row r="273" spans="1:18">
      <c r="A273" s="31" t="s">
        <v>34</v>
      </c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5">
        <f>SUM(L271:L272)</f>
        <v>3</v>
      </c>
      <c r="M273" s="5">
        <f>SUM(M271:M272)</f>
        <v>1</v>
      </c>
      <c r="N273" s="5">
        <f>SUM(N271:N272)</f>
        <v>2</v>
      </c>
      <c r="O273" s="33"/>
      <c r="P273" s="33"/>
      <c r="Q273" s="33"/>
      <c r="R273" s="34"/>
    </row>
    <row r="274" spans="1:18" ht="18" customHeight="1">
      <c r="A274" s="37" t="s">
        <v>106</v>
      </c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9"/>
    </row>
    <row r="275" spans="1:18" ht="26.45" customHeight="1">
      <c r="A275" s="9">
        <v>1</v>
      </c>
      <c r="B275" s="24" t="s">
        <v>325</v>
      </c>
      <c r="C275" s="24"/>
      <c r="D275" s="23" t="s">
        <v>326</v>
      </c>
      <c r="E275" s="23"/>
      <c r="F275" s="23"/>
      <c r="G275" s="23" t="s">
        <v>463</v>
      </c>
      <c r="H275" s="23"/>
      <c r="I275" s="23"/>
      <c r="J275" s="23"/>
      <c r="K275" s="23"/>
      <c r="L275" s="4">
        <v>4</v>
      </c>
      <c r="M275" s="4">
        <v>0</v>
      </c>
      <c r="N275" s="4">
        <f>L275-M275</f>
        <v>4</v>
      </c>
      <c r="O275" s="24" t="s">
        <v>16</v>
      </c>
      <c r="P275" s="24"/>
      <c r="Q275" s="23" t="s">
        <v>460</v>
      </c>
      <c r="R275" s="30"/>
    </row>
    <row r="276" spans="1:18" ht="26.45" customHeight="1">
      <c r="A276" s="9">
        <v>2</v>
      </c>
      <c r="B276" s="24" t="s">
        <v>327</v>
      </c>
      <c r="C276" s="24"/>
      <c r="D276" s="23" t="s">
        <v>326</v>
      </c>
      <c r="E276" s="23"/>
      <c r="F276" s="23"/>
      <c r="G276" s="23" t="s">
        <v>462</v>
      </c>
      <c r="H276" s="23"/>
      <c r="I276" s="23"/>
      <c r="J276" s="23"/>
      <c r="K276" s="23"/>
      <c r="L276" s="4">
        <v>35</v>
      </c>
      <c r="M276" s="4">
        <v>8</v>
      </c>
      <c r="N276" s="4">
        <f>L276-M276</f>
        <v>27</v>
      </c>
      <c r="O276" s="24" t="s">
        <v>79</v>
      </c>
      <c r="P276" s="24"/>
      <c r="Q276" s="23" t="s">
        <v>460</v>
      </c>
      <c r="R276" s="30"/>
    </row>
    <row r="277" spans="1:18" ht="26.45" customHeight="1">
      <c r="A277" s="9">
        <v>3</v>
      </c>
      <c r="B277" s="24" t="s">
        <v>328</v>
      </c>
      <c r="C277" s="24"/>
      <c r="D277" s="23" t="s">
        <v>326</v>
      </c>
      <c r="E277" s="23"/>
      <c r="F277" s="23"/>
      <c r="G277" s="23" t="s">
        <v>461</v>
      </c>
      <c r="H277" s="23"/>
      <c r="I277" s="23"/>
      <c r="J277" s="23"/>
      <c r="K277" s="23"/>
      <c r="L277" s="4">
        <v>25</v>
      </c>
      <c r="M277" s="4">
        <v>24</v>
      </c>
      <c r="N277" s="4">
        <f>L277-M277</f>
        <v>1</v>
      </c>
      <c r="O277" s="35">
        <f>M277/L277</f>
        <v>0.96</v>
      </c>
      <c r="P277" s="35"/>
      <c r="Q277" s="23" t="s">
        <v>460</v>
      </c>
      <c r="R277" s="30"/>
    </row>
    <row r="278" spans="1:18">
      <c r="A278" s="31" t="s">
        <v>34</v>
      </c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5">
        <f>SUM(L275:L277)</f>
        <v>64</v>
      </c>
      <c r="M278" s="5">
        <f>SUM(M275:M277)</f>
        <v>32</v>
      </c>
      <c r="N278" s="5">
        <f>SUM(N275:N277)</f>
        <v>32</v>
      </c>
      <c r="O278" s="33"/>
      <c r="P278" s="33"/>
      <c r="Q278" s="33"/>
      <c r="R278" s="34"/>
    </row>
    <row r="279" spans="1:18" ht="18" customHeight="1">
      <c r="A279" s="40" t="s">
        <v>329</v>
      </c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4"/>
    </row>
    <row r="280" spans="1:18" ht="18" customHeight="1">
      <c r="A280" s="37" t="s">
        <v>35</v>
      </c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9"/>
    </row>
    <row r="281" spans="1:18" ht="26.45" customHeight="1">
      <c r="A281" s="9">
        <v>1</v>
      </c>
      <c r="B281" s="24" t="s">
        <v>330</v>
      </c>
      <c r="C281" s="24"/>
      <c r="D281" s="23" t="s">
        <v>331</v>
      </c>
      <c r="E281" s="23"/>
      <c r="F281" s="23"/>
      <c r="G281" s="23" t="s">
        <v>436</v>
      </c>
      <c r="H281" s="23"/>
      <c r="I281" s="23"/>
      <c r="J281" s="23"/>
      <c r="K281" s="23"/>
      <c r="L281" s="4">
        <v>1</v>
      </c>
      <c r="M281" s="4">
        <v>0</v>
      </c>
      <c r="N281" s="4">
        <f>L281-M281</f>
        <v>1</v>
      </c>
      <c r="O281" s="24" t="s">
        <v>16</v>
      </c>
      <c r="P281" s="24"/>
      <c r="Q281" s="23"/>
      <c r="R281" s="30"/>
    </row>
    <row r="282" spans="1:18" ht="26.45" customHeight="1">
      <c r="A282" s="9">
        <v>2</v>
      </c>
      <c r="B282" s="24" t="s">
        <v>332</v>
      </c>
      <c r="C282" s="24"/>
      <c r="D282" s="23" t="s">
        <v>331</v>
      </c>
      <c r="E282" s="23"/>
      <c r="F282" s="23"/>
      <c r="G282" s="23" t="s">
        <v>437</v>
      </c>
      <c r="H282" s="23"/>
      <c r="I282" s="23"/>
      <c r="J282" s="23"/>
      <c r="K282" s="23"/>
      <c r="L282" s="4">
        <v>4</v>
      </c>
      <c r="M282" s="4">
        <v>1</v>
      </c>
      <c r="N282" s="4">
        <f t="shared" ref="N282:N290" si="13">L282-M282</f>
        <v>3</v>
      </c>
      <c r="O282" s="24" t="s">
        <v>59</v>
      </c>
      <c r="P282" s="24"/>
      <c r="Q282" s="23"/>
      <c r="R282" s="30"/>
    </row>
    <row r="283" spans="1:18" ht="26.45" customHeight="1">
      <c r="A283" s="9">
        <v>3</v>
      </c>
      <c r="B283" s="24" t="s">
        <v>333</v>
      </c>
      <c r="C283" s="24"/>
      <c r="D283" s="23" t="s">
        <v>331</v>
      </c>
      <c r="E283" s="23"/>
      <c r="F283" s="23"/>
      <c r="G283" s="23" t="s">
        <v>438</v>
      </c>
      <c r="H283" s="23"/>
      <c r="I283" s="23"/>
      <c r="J283" s="23"/>
      <c r="K283" s="23"/>
      <c r="L283" s="4">
        <v>5</v>
      </c>
      <c r="M283" s="4">
        <v>1</v>
      </c>
      <c r="N283" s="4">
        <f t="shared" si="13"/>
        <v>4</v>
      </c>
      <c r="O283" s="24" t="s">
        <v>53</v>
      </c>
      <c r="P283" s="24"/>
      <c r="Q283" s="23"/>
      <c r="R283" s="30"/>
    </row>
    <row r="284" spans="1:18" ht="26.45" customHeight="1">
      <c r="A284" s="9">
        <v>4</v>
      </c>
      <c r="B284" s="24" t="s">
        <v>334</v>
      </c>
      <c r="C284" s="24"/>
      <c r="D284" s="23" t="s">
        <v>335</v>
      </c>
      <c r="E284" s="23"/>
      <c r="F284" s="23"/>
      <c r="G284" s="23" t="s">
        <v>438</v>
      </c>
      <c r="H284" s="23"/>
      <c r="I284" s="23"/>
      <c r="J284" s="23"/>
      <c r="K284" s="23"/>
      <c r="L284" s="4">
        <v>2</v>
      </c>
      <c r="M284" s="4">
        <v>0</v>
      </c>
      <c r="N284" s="4">
        <f t="shared" si="13"/>
        <v>2</v>
      </c>
      <c r="O284" s="24" t="s">
        <v>16</v>
      </c>
      <c r="P284" s="24"/>
      <c r="Q284" s="23"/>
      <c r="R284" s="30"/>
    </row>
    <row r="285" spans="1:18" ht="26.45" customHeight="1">
      <c r="A285" s="9">
        <v>5</v>
      </c>
      <c r="B285" s="24" t="s">
        <v>336</v>
      </c>
      <c r="C285" s="24"/>
      <c r="D285" s="23" t="s">
        <v>331</v>
      </c>
      <c r="E285" s="23"/>
      <c r="F285" s="23"/>
      <c r="G285" s="23" t="s">
        <v>439</v>
      </c>
      <c r="H285" s="23"/>
      <c r="I285" s="23"/>
      <c r="J285" s="23"/>
      <c r="K285" s="23"/>
      <c r="L285" s="4">
        <v>4</v>
      </c>
      <c r="M285" s="4">
        <v>1</v>
      </c>
      <c r="N285" s="4">
        <f t="shared" si="13"/>
        <v>3</v>
      </c>
      <c r="O285" s="24" t="s">
        <v>59</v>
      </c>
      <c r="P285" s="24"/>
      <c r="Q285" s="23"/>
      <c r="R285" s="30"/>
    </row>
    <row r="286" spans="1:18" ht="26.45" customHeight="1">
      <c r="A286" s="9">
        <v>6</v>
      </c>
      <c r="B286" s="24" t="s">
        <v>337</v>
      </c>
      <c r="C286" s="24"/>
      <c r="D286" s="23" t="s">
        <v>335</v>
      </c>
      <c r="E286" s="23"/>
      <c r="F286" s="23"/>
      <c r="G286" s="23" t="s">
        <v>439</v>
      </c>
      <c r="H286" s="23"/>
      <c r="I286" s="23"/>
      <c r="J286" s="23"/>
      <c r="K286" s="23"/>
      <c r="L286" s="4">
        <v>2</v>
      </c>
      <c r="M286" s="4">
        <v>0</v>
      </c>
      <c r="N286" s="4">
        <f t="shared" si="13"/>
        <v>2</v>
      </c>
      <c r="O286" s="24" t="s">
        <v>16</v>
      </c>
      <c r="P286" s="24"/>
      <c r="Q286" s="23"/>
      <c r="R286" s="30"/>
    </row>
    <row r="287" spans="1:18" ht="26.45" customHeight="1">
      <c r="A287" s="9">
        <v>7</v>
      </c>
      <c r="B287" s="24" t="s">
        <v>338</v>
      </c>
      <c r="C287" s="24"/>
      <c r="D287" s="23" t="s">
        <v>331</v>
      </c>
      <c r="E287" s="23"/>
      <c r="F287" s="23"/>
      <c r="G287" s="23" t="s">
        <v>440</v>
      </c>
      <c r="H287" s="23"/>
      <c r="I287" s="23"/>
      <c r="J287" s="23"/>
      <c r="K287" s="23"/>
      <c r="L287" s="4">
        <v>13</v>
      </c>
      <c r="M287" s="4">
        <v>1</v>
      </c>
      <c r="N287" s="4">
        <f t="shared" si="13"/>
        <v>12</v>
      </c>
      <c r="O287" s="24" t="s">
        <v>64</v>
      </c>
      <c r="P287" s="24"/>
      <c r="Q287" s="23"/>
      <c r="R287" s="30"/>
    </row>
    <row r="288" spans="1:18" ht="26.45" customHeight="1">
      <c r="A288" s="9">
        <v>8</v>
      </c>
      <c r="B288" s="24" t="s">
        <v>339</v>
      </c>
      <c r="C288" s="24"/>
      <c r="D288" s="23" t="s">
        <v>335</v>
      </c>
      <c r="E288" s="23"/>
      <c r="F288" s="23"/>
      <c r="G288" s="23" t="s">
        <v>440</v>
      </c>
      <c r="H288" s="23"/>
      <c r="I288" s="23"/>
      <c r="J288" s="23"/>
      <c r="K288" s="23"/>
      <c r="L288" s="4">
        <v>11</v>
      </c>
      <c r="M288" s="4">
        <v>2</v>
      </c>
      <c r="N288" s="4">
        <f t="shared" si="13"/>
        <v>9</v>
      </c>
      <c r="O288" s="24" t="s">
        <v>340</v>
      </c>
      <c r="P288" s="24"/>
      <c r="Q288" s="23"/>
      <c r="R288" s="30"/>
    </row>
    <row r="289" spans="1:18" ht="26.45" customHeight="1">
      <c r="A289" s="9">
        <v>9</v>
      </c>
      <c r="B289" s="24" t="s">
        <v>341</v>
      </c>
      <c r="C289" s="24"/>
      <c r="D289" s="23" t="s">
        <v>331</v>
      </c>
      <c r="E289" s="23"/>
      <c r="F289" s="23"/>
      <c r="G289" s="23" t="s">
        <v>441</v>
      </c>
      <c r="H289" s="23"/>
      <c r="I289" s="23"/>
      <c r="J289" s="23"/>
      <c r="K289" s="23"/>
      <c r="L289" s="4">
        <v>101</v>
      </c>
      <c r="M289" s="4">
        <v>81</v>
      </c>
      <c r="N289" s="4">
        <f t="shared" si="13"/>
        <v>20</v>
      </c>
      <c r="O289" s="24" t="s">
        <v>342</v>
      </c>
      <c r="P289" s="24"/>
      <c r="Q289" s="23"/>
      <c r="R289" s="30"/>
    </row>
    <row r="290" spans="1:18" ht="26.45" customHeight="1">
      <c r="A290" s="9">
        <v>10</v>
      </c>
      <c r="B290" s="24" t="s">
        <v>343</v>
      </c>
      <c r="C290" s="24"/>
      <c r="D290" s="23" t="s">
        <v>335</v>
      </c>
      <c r="E290" s="23"/>
      <c r="F290" s="23"/>
      <c r="G290" s="23" t="s">
        <v>441</v>
      </c>
      <c r="H290" s="23"/>
      <c r="I290" s="23"/>
      <c r="J290" s="23"/>
      <c r="K290" s="23"/>
      <c r="L290" s="4">
        <v>87</v>
      </c>
      <c r="M290" s="4">
        <v>57</v>
      </c>
      <c r="N290" s="4">
        <f t="shared" si="13"/>
        <v>30</v>
      </c>
      <c r="O290" s="24" t="s">
        <v>344</v>
      </c>
      <c r="P290" s="24"/>
      <c r="Q290" s="23"/>
      <c r="R290" s="30"/>
    </row>
    <row r="291" spans="1:18">
      <c r="A291" s="31" t="s">
        <v>34</v>
      </c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5">
        <f>SUM(L281:L290)</f>
        <v>230</v>
      </c>
      <c r="M291" s="5">
        <f>SUM(M281:M290)</f>
        <v>144</v>
      </c>
      <c r="N291" s="5">
        <f>SUM(N281:N290)</f>
        <v>86</v>
      </c>
      <c r="O291" s="33"/>
      <c r="P291" s="33"/>
      <c r="Q291" s="33"/>
      <c r="R291" s="34"/>
    </row>
    <row r="292" spans="1:18" ht="18" customHeight="1">
      <c r="A292" s="36" t="s">
        <v>458</v>
      </c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4"/>
    </row>
    <row r="293" spans="1:18" ht="18" customHeight="1">
      <c r="A293" s="37" t="s">
        <v>35</v>
      </c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9"/>
    </row>
    <row r="294" spans="1:18" ht="26.45" customHeight="1">
      <c r="A294" s="9">
        <v>1</v>
      </c>
      <c r="B294" s="24" t="s">
        <v>345</v>
      </c>
      <c r="C294" s="24"/>
      <c r="D294" s="23" t="s">
        <v>15</v>
      </c>
      <c r="E294" s="23"/>
      <c r="F294" s="23"/>
      <c r="G294" s="23" t="s">
        <v>434</v>
      </c>
      <c r="H294" s="23"/>
      <c r="I294" s="23"/>
      <c r="J294" s="23"/>
      <c r="K294" s="23"/>
      <c r="L294" s="4">
        <v>1</v>
      </c>
      <c r="M294" s="4">
        <v>0</v>
      </c>
      <c r="N294" s="4">
        <f>L294-M294</f>
        <v>1</v>
      </c>
      <c r="O294" s="24" t="s">
        <v>16</v>
      </c>
      <c r="P294" s="24"/>
      <c r="Q294" s="23"/>
      <c r="R294" s="30"/>
    </row>
    <row r="295" spans="1:18" ht="26.45" customHeight="1">
      <c r="A295" s="9">
        <v>2</v>
      </c>
      <c r="B295" s="24" t="s">
        <v>346</v>
      </c>
      <c r="C295" s="24"/>
      <c r="D295" s="23" t="s">
        <v>15</v>
      </c>
      <c r="E295" s="23"/>
      <c r="F295" s="23"/>
      <c r="G295" s="23" t="s">
        <v>437</v>
      </c>
      <c r="H295" s="23"/>
      <c r="I295" s="23"/>
      <c r="J295" s="23"/>
      <c r="K295" s="23"/>
      <c r="L295" s="4">
        <v>3</v>
      </c>
      <c r="M295" s="4">
        <v>1</v>
      </c>
      <c r="N295" s="4">
        <f t="shared" ref="N295:N353" si="14">L295-M295</f>
        <v>2</v>
      </c>
      <c r="O295" s="24" t="s">
        <v>50</v>
      </c>
      <c r="P295" s="24"/>
      <c r="Q295" s="23"/>
      <c r="R295" s="30"/>
    </row>
    <row r="296" spans="1:18" ht="26.45" customHeight="1">
      <c r="A296" s="9">
        <v>3</v>
      </c>
      <c r="B296" s="24" t="s">
        <v>347</v>
      </c>
      <c r="C296" s="24"/>
      <c r="D296" s="23" t="s">
        <v>282</v>
      </c>
      <c r="E296" s="23"/>
      <c r="F296" s="23"/>
      <c r="G296" s="23" t="s">
        <v>437</v>
      </c>
      <c r="H296" s="23"/>
      <c r="I296" s="23"/>
      <c r="J296" s="23"/>
      <c r="K296" s="23"/>
      <c r="L296" s="4">
        <v>1</v>
      </c>
      <c r="M296" s="4">
        <v>0</v>
      </c>
      <c r="N296" s="4">
        <f t="shared" si="14"/>
        <v>1</v>
      </c>
      <c r="O296" s="24" t="s">
        <v>16</v>
      </c>
      <c r="P296" s="24"/>
      <c r="Q296" s="23"/>
      <c r="R296" s="30"/>
    </row>
    <row r="297" spans="1:18" ht="26.45" customHeight="1">
      <c r="A297" s="9">
        <v>4</v>
      </c>
      <c r="B297" s="24" t="s">
        <v>348</v>
      </c>
      <c r="C297" s="24"/>
      <c r="D297" s="23" t="s">
        <v>306</v>
      </c>
      <c r="E297" s="23"/>
      <c r="F297" s="23"/>
      <c r="G297" s="23" t="s">
        <v>437</v>
      </c>
      <c r="H297" s="23"/>
      <c r="I297" s="23"/>
      <c r="J297" s="23"/>
      <c r="K297" s="23"/>
      <c r="L297" s="4">
        <v>2</v>
      </c>
      <c r="M297" s="4">
        <v>0</v>
      </c>
      <c r="N297" s="4">
        <f t="shared" si="14"/>
        <v>2</v>
      </c>
      <c r="O297" s="24" t="s">
        <v>16</v>
      </c>
      <c r="P297" s="24"/>
      <c r="Q297" s="23"/>
      <c r="R297" s="30"/>
    </row>
    <row r="298" spans="1:18" ht="26.45" customHeight="1">
      <c r="A298" s="9">
        <v>5</v>
      </c>
      <c r="B298" s="24" t="s">
        <v>349</v>
      </c>
      <c r="C298" s="24"/>
      <c r="D298" s="23" t="s">
        <v>144</v>
      </c>
      <c r="E298" s="23"/>
      <c r="F298" s="23"/>
      <c r="G298" s="23" t="s">
        <v>437</v>
      </c>
      <c r="H298" s="23"/>
      <c r="I298" s="23"/>
      <c r="J298" s="23"/>
      <c r="K298" s="23"/>
      <c r="L298" s="4">
        <v>3</v>
      </c>
      <c r="M298" s="4">
        <v>1</v>
      </c>
      <c r="N298" s="4">
        <f t="shared" si="14"/>
        <v>2</v>
      </c>
      <c r="O298" s="24" t="s">
        <v>50</v>
      </c>
      <c r="P298" s="24"/>
      <c r="Q298" s="23"/>
      <c r="R298" s="30"/>
    </row>
    <row r="299" spans="1:18" ht="26.45" customHeight="1">
      <c r="A299" s="9">
        <v>6</v>
      </c>
      <c r="B299" s="24" t="s">
        <v>350</v>
      </c>
      <c r="C299" s="24"/>
      <c r="D299" s="23" t="s">
        <v>265</v>
      </c>
      <c r="E299" s="23"/>
      <c r="F299" s="23"/>
      <c r="G299" s="23" t="s">
        <v>437</v>
      </c>
      <c r="H299" s="23"/>
      <c r="I299" s="23"/>
      <c r="J299" s="23"/>
      <c r="K299" s="23"/>
      <c r="L299" s="4">
        <v>7</v>
      </c>
      <c r="M299" s="4">
        <v>1</v>
      </c>
      <c r="N299" s="4">
        <f t="shared" si="14"/>
        <v>6</v>
      </c>
      <c r="O299" s="24" t="s">
        <v>28</v>
      </c>
      <c r="P299" s="24"/>
      <c r="Q299" s="23"/>
      <c r="R299" s="30"/>
    </row>
    <row r="300" spans="1:18" ht="26.45" customHeight="1">
      <c r="A300" s="9">
        <v>7</v>
      </c>
      <c r="B300" s="24" t="s">
        <v>351</v>
      </c>
      <c r="C300" s="24"/>
      <c r="D300" s="23" t="s">
        <v>49</v>
      </c>
      <c r="E300" s="23"/>
      <c r="F300" s="23"/>
      <c r="G300" s="23" t="s">
        <v>437</v>
      </c>
      <c r="H300" s="23"/>
      <c r="I300" s="23"/>
      <c r="J300" s="23"/>
      <c r="K300" s="23"/>
      <c r="L300" s="4">
        <v>1</v>
      </c>
      <c r="M300" s="4">
        <v>0</v>
      </c>
      <c r="N300" s="4">
        <f t="shared" si="14"/>
        <v>1</v>
      </c>
      <c r="O300" s="24" t="s">
        <v>16</v>
      </c>
      <c r="P300" s="24"/>
      <c r="Q300" s="23"/>
      <c r="R300" s="30"/>
    </row>
    <row r="301" spans="1:18" ht="26.45" customHeight="1">
      <c r="A301" s="9">
        <v>8</v>
      </c>
      <c r="B301" s="24" t="s">
        <v>352</v>
      </c>
      <c r="C301" s="24"/>
      <c r="D301" s="23" t="s">
        <v>52</v>
      </c>
      <c r="E301" s="23"/>
      <c r="F301" s="23"/>
      <c r="G301" s="23" t="s">
        <v>437</v>
      </c>
      <c r="H301" s="23"/>
      <c r="I301" s="23"/>
      <c r="J301" s="23"/>
      <c r="K301" s="23"/>
      <c r="L301" s="4">
        <v>3</v>
      </c>
      <c r="M301" s="4">
        <v>3</v>
      </c>
      <c r="N301" s="4">
        <f t="shared" si="14"/>
        <v>0</v>
      </c>
      <c r="O301" s="24" t="s">
        <v>39</v>
      </c>
      <c r="P301" s="24"/>
      <c r="Q301" s="23"/>
      <c r="R301" s="30"/>
    </row>
    <row r="302" spans="1:18" ht="26.45" customHeight="1">
      <c r="A302" s="9">
        <v>9</v>
      </c>
      <c r="B302" s="24" t="s">
        <v>353</v>
      </c>
      <c r="C302" s="24"/>
      <c r="D302" s="23" t="s">
        <v>18</v>
      </c>
      <c r="E302" s="23"/>
      <c r="F302" s="23"/>
      <c r="G302" s="23" t="s">
        <v>438</v>
      </c>
      <c r="H302" s="23"/>
      <c r="I302" s="23"/>
      <c r="J302" s="23"/>
      <c r="K302" s="23"/>
      <c r="L302" s="4">
        <v>1</v>
      </c>
      <c r="M302" s="4">
        <v>0</v>
      </c>
      <c r="N302" s="4">
        <f t="shared" si="14"/>
        <v>1</v>
      </c>
      <c r="O302" s="24" t="s">
        <v>16</v>
      </c>
      <c r="P302" s="24"/>
      <c r="Q302" s="23"/>
      <c r="R302" s="30"/>
    </row>
    <row r="303" spans="1:18" ht="26.45" customHeight="1">
      <c r="A303" s="9">
        <v>10</v>
      </c>
      <c r="B303" s="24" t="s">
        <v>354</v>
      </c>
      <c r="C303" s="24"/>
      <c r="D303" s="23" t="s">
        <v>15</v>
      </c>
      <c r="E303" s="23"/>
      <c r="F303" s="23"/>
      <c r="G303" s="23" t="s">
        <v>438</v>
      </c>
      <c r="H303" s="23"/>
      <c r="I303" s="23"/>
      <c r="J303" s="23"/>
      <c r="K303" s="23"/>
      <c r="L303" s="4">
        <v>4</v>
      </c>
      <c r="M303" s="4">
        <v>0</v>
      </c>
      <c r="N303" s="4">
        <f t="shared" si="14"/>
        <v>4</v>
      </c>
      <c r="O303" s="24" t="s">
        <v>16</v>
      </c>
      <c r="P303" s="24"/>
      <c r="Q303" s="23"/>
      <c r="R303" s="30"/>
    </row>
    <row r="304" spans="1:18" ht="26.45" customHeight="1">
      <c r="A304" s="9">
        <v>11</v>
      </c>
      <c r="B304" s="24" t="s">
        <v>355</v>
      </c>
      <c r="C304" s="24"/>
      <c r="D304" s="23" t="s">
        <v>124</v>
      </c>
      <c r="E304" s="23"/>
      <c r="F304" s="23"/>
      <c r="G304" s="23" t="s">
        <v>438</v>
      </c>
      <c r="H304" s="23"/>
      <c r="I304" s="23"/>
      <c r="J304" s="23"/>
      <c r="K304" s="23"/>
      <c r="L304" s="4">
        <v>3</v>
      </c>
      <c r="M304" s="4">
        <v>0</v>
      </c>
      <c r="N304" s="4">
        <f t="shared" si="14"/>
        <v>3</v>
      </c>
      <c r="O304" s="24" t="s">
        <v>16</v>
      </c>
      <c r="P304" s="24"/>
      <c r="Q304" s="23"/>
      <c r="R304" s="30"/>
    </row>
    <row r="305" spans="1:18" ht="26.45" customHeight="1">
      <c r="A305" s="9">
        <v>12</v>
      </c>
      <c r="B305" s="24" t="s">
        <v>356</v>
      </c>
      <c r="C305" s="24"/>
      <c r="D305" s="23" t="s">
        <v>282</v>
      </c>
      <c r="E305" s="23"/>
      <c r="F305" s="23"/>
      <c r="G305" s="23" t="s">
        <v>438</v>
      </c>
      <c r="H305" s="23"/>
      <c r="I305" s="23"/>
      <c r="J305" s="23"/>
      <c r="K305" s="23"/>
      <c r="L305" s="4">
        <v>1</v>
      </c>
      <c r="M305" s="4">
        <v>0</v>
      </c>
      <c r="N305" s="4">
        <f t="shared" si="14"/>
        <v>1</v>
      </c>
      <c r="O305" s="24" t="s">
        <v>16</v>
      </c>
      <c r="P305" s="24"/>
      <c r="Q305" s="23"/>
      <c r="R305" s="30"/>
    </row>
    <row r="306" spans="1:18" ht="26.45" customHeight="1">
      <c r="A306" s="9">
        <v>13</v>
      </c>
      <c r="B306" s="24" t="s">
        <v>357</v>
      </c>
      <c r="C306" s="24"/>
      <c r="D306" s="23" t="s">
        <v>306</v>
      </c>
      <c r="E306" s="23"/>
      <c r="F306" s="23"/>
      <c r="G306" s="23" t="s">
        <v>438</v>
      </c>
      <c r="H306" s="23"/>
      <c r="I306" s="23"/>
      <c r="J306" s="23"/>
      <c r="K306" s="23"/>
      <c r="L306" s="4">
        <v>2</v>
      </c>
      <c r="M306" s="4">
        <v>0</v>
      </c>
      <c r="N306" s="4">
        <f t="shared" si="14"/>
        <v>2</v>
      </c>
      <c r="O306" s="24" t="s">
        <v>16</v>
      </c>
      <c r="P306" s="24"/>
      <c r="Q306" s="23"/>
      <c r="R306" s="30"/>
    </row>
    <row r="307" spans="1:18" ht="26.45" customHeight="1">
      <c r="A307" s="9">
        <v>14</v>
      </c>
      <c r="B307" s="24" t="s">
        <v>358</v>
      </c>
      <c r="C307" s="24"/>
      <c r="D307" s="23" t="s">
        <v>144</v>
      </c>
      <c r="E307" s="23"/>
      <c r="F307" s="23"/>
      <c r="G307" s="23" t="s">
        <v>438</v>
      </c>
      <c r="H307" s="23"/>
      <c r="I307" s="23"/>
      <c r="J307" s="23"/>
      <c r="K307" s="23"/>
      <c r="L307" s="4">
        <v>3</v>
      </c>
      <c r="M307" s="4">
        <v>0</v>
      </c>
      <c r="N307" s="4">
        <f t="shared" si="14"/>
        <v>3</v>
      </c>
      <c r="O307" s="24" t="s">
        <v>16</v>
      </c>
      <c r="P307" s="24"/>
      <c r="Q307" s="23"/>
      <c r="R307" s="30"/>
    </row>
    <row r="308" spans="1:18" ht="26.45" customHeight="1">
      <c r="A308" s="9">
        <v>15</v>
      </c>
      <c r="B308" s="24" t="s">
        <v>359</v>
      </c>
      <c r="C308" s="24"/>
      <c r="D308" s="23" t="s">
        <v>265</v>
      </c>
      <c r="E308" s="23"/>
      <c r="F308" s="23"/>
      <c r="G308" s="23" t="s">
        <v>438</v>
      </c>
      <c r="H308" s="23"/>
      <c r="I308" s="23"/>
      <c r="J308" s="23"/>
      <c r="K308" s="23"/>
      <c r="L308" s="4">
        <v>1</v>
      </c>
      <c r="M308" s="4">
        <v>0</v>
      </c>
      <c r="N308" s="4">
        <f t="shared" si="14"/>
        <v>1</v>
      </c>
      <c r="O308" s="24" t="s">
        <v>16</v>
      </c>
      <c r="P308" s="24"/>
      <c r="Q308" s="23"/>
      <c r="R308" s="30"/>
    </row>
    <row r="309" spans="1:18" ht="26.45" customHeight="1">
      <c r="A309" s="9">
        <v>16</v>
      </c>
      <c r="B309" s="24" t="s">
        <v>360</v>
      </c>
      <c r="C309" s="24"/>
      <c r="D309" s="23" t="s">
        <v>49</v>
      </c>
      <c r="E309" s="23"/>
      <c r="F309" s="23"/>
      <c r="G309" s="23" t="s">
        <v>438</v>
      </c>
      <c r="H309" s="23"/>
      <c r="I309" s="23"/>
      <c r="J309" s="23"/>
      <c r="K309" s="23"/>
      <c r="L309" s="4">
        <v>2</v>
      </c>
      <c r="M309" s="4">
        <v>0</v>
      </c>
      <c r="N309" s="4">
        <f t="shared" si="14"/>
        <v>2</v>
      </c>
      <c r="O309" s="24" t="s">
        <v>16</v>
      </c>
      <c r="P309" s="24"/>
      <c r="Q309" s="23"/>
      <c r="R309" s="30"/>
    </row>
    <row r="310" spans="1:18" ht="26.45" customHeight="1">
      <c r="A310" s="9">
        <v>17</v>
      </c>
      <c r="B310" s="24" t="s">
        <v>361</v>
      </c>
      <c r="C310" s="24"/>
      <c r="D310" s="23" t="s">
        <v>52</v>
      </c>
      <c r="E310" s="23"/>
      <c r="F310" s="23"/>
      <c r="G310" s="23" t="s">
        <v>438</v>
      </c>
      <c r="H310" s="23"/>
      <c r="I310" s="23"/>
      <c r="J310" s="23"/>
      <c r="K310" s="23"/>
      <c r="L310" s="4">
        <v>6</v>
      </c>
      <c r="M310" s="4">
        <v>0</v>
      </c>
      <c r="N310" s="4">
        <f t="shared" si="14"/>
        <v>6</v>
      </c>
      <c r="O310" s="24" t="s">
        <v>16</v>
      </c>
      <c r="P310" s="24"/>
      <c r="Q310" s="23"/>
      <c r="R310" s="30"/>
    </row>
    <row r="311" spans="1:18" ht="26.45" customHeight="1">
      <c r="A311" s="9">
        <v>18</v>
      </c>
      <c r="B311" s="24" t="s">
        <v>362</v>
      </c>
      <c r="C311" s="24"/>
      <c r="D311" s="23" t="s">
        <v>306</v>
      </c>
      <c r="E311" s="23"/>
      <c r="F311" s="23"/>
      <c r="G311" s="23" t="s">
        <v>439</v>
      </c>
      <c r="H311" s="23"/>
      <c r="I311" s="23"/>
      <c r="J311" s="23"/>
      <c r="K311" s="23"/>
      <c r="L311" s="4">
        <v>2</v>
      </c>
      <c r="M311" s="4">
        <v>1</v>
      </c>
      <c r="N311" s="4">
        <f t="shared" si="14"/>
        <v>1</v>
      </c>
      <c r="O311" s="24" t="s">
        <v>185</v>
      </c>
      <c r="P311" s="24"/>
      <c r="Q311" s="23"/>
      <c r="R311" s="30"/>
    </row>
    <row r="312" spans="1:18" ht="26.45" customHeight="1">
      <c r="A312" s="9">
        <v>19</v>
      </c>
      <c r="B312" s="24" t="s">
        <v>363</v>
      </c>
      <c r="C312" s="24"/>
      <c r="D312" s="23" t="s">
        <v>52</v>
      </c>
      <c r="E312" s="23"/>
      <c r="F312" s="23"/>
      <c r="G312" s="23" t="s">
        <v>439</v>
      </c>
      <c r="H312" s="23"/>
      <c r="I312" s="23"/>
      <c r="J312" s="23"/>
      <c r="K312" s="23"/>
      <c r="L312" s="4">
        <v>7</v>
      </c>
      <c r="M312" s="4">
        <v>0</v>
      </c>
      <c r="N312" s="4">
        <f t="shared" si="14"/>
        <v>7</v>
      </c>
      <c r="O312" s="24" t="s">
        <v>16</v>
      </c>
      <c r="P312" s="24"/>
      <c r="Q312" s="23"/>
      <c r="R312" s="30"/>
    </row>
    <row r="313" spans="1:18" ht="26.45" customHeight="1">
      <c r="A313" s="9">
        <v>20</v>
      </c>
      <c r="B313" s="24" t="s">
        <v>364</v>
      </c>
      <c r="C313" s="24"/>
      <c r="D313" s="23" t="s">
        <v>70</v>
      </c>
      <c r="E313" s="23"/>
      <c r="F313" s="23"/>
      <c r="G313" s="23" t="s">
        <v>439</v>
      </c>
      <c r="H313" s="23"/>
      <c r="I313" s="23"/>
      <c r="J313" s="23"/>
      <c r="K313" s="23"/>
      <c r="L313" s="4">
        <v>6</v>
      </c>
      <c r="M313" s="4">
        <v>1</v>
      </c>
      <c r="N313" s="4">
        <f t="shared" si="14"/>
        <v>5</v>
      </c>
      <c r="O313" s="24" t="s">
        <v>104</v>
      </c>
      <c r="P313" s="24"/>
      <c r="Q313" s="23"/>
      <c r="R313" s="30"/>
    </row>
    <row r="314" spans="1:18" ht="26.45" customHeight="1">
      <c r="A314" s="9">
        <v>21</v>
      </c>
      <c r="B314" s="24" t="s">
        <v>365</v>
      </c>
      <c r="C314" s="24"/>
      <c r="D314" s="23" t="s">
        <v>70</v>
      </c>
      <c r="E314" s="23"/>
      <c r="F314" s="23"/>
      <c r="G314" s="23" t="s">
        <v>439</v>
      </c>
      <c r="H314" s="23"/>
      <c r="I314" s="23"/>
      <c r="J314" s="23"/>
      <c r="K314" s="23"/>
      <c r="L314" s="4">
        <v>11</v>
      </c>
      <c r="M314" s="4">
        <v>0</v>
      </c>
      <c r="N314" s="4">
        <f t="shared" si="14"/>
        <v>11</v>
      </c>
      <c r="O314" s="24" t="s">
        <v>16</v>
      </c>
      <c r="P314" s="24"/>
      <c r="Q314" s="23"/>
      <c r="R314" s="30"/>
    </row>
    <row r="315" spans="1:18" ht="26.45" customHeight="1">
      <c r="A315" s="9">
        <v>22</v>
      </c>
      <c r="B315" s="24" t="s">
        <v>366</v>
      </c>
      <c r="C315" s="24"/>
      <c r="D315" s="23" t="s">
        <v>22</v>
      </c>
      <c r="E315" s="23"/>
      <c r="F315" s="23"/>
      <c r="G315" s="23" t="s">
        <v>439</v>
      </c>
      <c r="H315" s="23"/>
      <c r="I315" s="23"/>
      <c r="J315" s="23"/>
      <c r="K315" s="23"/>
      <c r="L315" s="4">
        <v>8</v>
      </c>
      <c r="M315" s="4">
        <v>0</v>
      </c>
      <c r="N315" s="4">
        <f t="shared" si="14"/>
        <v>8</v>
      </c>
      <c r="O315" s="24" t="s">
        <v>16</v>
      </c>
      <c r="P315" s="24"/>
      <c r="Q315" s="23"/>
      <c r="R315" s="30"/>
    </row>
    <row r="316" spans="1:18" ht="26.45" customHeight="1">
      <c r="A316" s="9">
        <v>23</v>
      </c>
      <c r="B316" s="24" t="s">
        <v>367</v>
      </c>
      <c r="C316" s="24"/>
      <c r="D316" s="23" t="s">
        <v>127</v>
      </c>
      <c r="E316" s="23"/>
      <c r="F316" s="23"/>
      <c r="G316" s="23" t="s">
        <v>439</v>
      </c>
      <c r="H316" s="23"/>
      <c r="I316" s="23"/>
      <c r="J316" s="23"/>
      <c r="K316" s="23"/>
      <c r="L316" s="4">
        <v>5</v>
      </c>
      <c r="M316" s="4">
        <v>0</v>
      </c>
      <c r="N316" s="4">
        <f t="shared" si="14"/>
        <v>5</v>
      </c>
      <c r="O316" s="24" t="s">
        <v>16</v>
      </c>
      <c r="P316" s="24"/>
      <c r="Q316" s="23"/>
      <c r="R316" s="30"/>
    </row>
    <row r="317" spans="1:18" ht="26.45" customHeight="1">
      <c r="A317" s="9">
        <v>24</v>
      </c>
      <c r="B317" s="24" t="s">
        <v>368</v>
      </c>
      <c r="C317" s="24"/>
      <c r="D317" s="23" t="s">
        <v>155</v>
      </c>
      <c r="E317" s="23"/>
      <c r="F317" s="23"/>
      <c r="G317" s="23" t="s">
        <v>439</v>
      </c>
      <c r="H317" s="23"/>
      <c r="I317" s="23"/>
      <c r="J317" s="23"/>
      <c r="K317" s="23"/>
      <c r="L317" s="4">
        <v>7</v>
      </c>
      <c r="M317" s="4">
        <v>0</v>
      </c>
      <c r="N317" s="4">
        <f t="shared" si="14"/>
        <v>7</v>
      </c>
      <c r="O317" s="24" t="s">
        <v>16</v>
      </c>
      <c r="P317" s="24"/>
      <c r="Q317" s="23"/>
      <c r="R317" s="30"/>
    </row>
    <row r="318" spans="1:18" ht="26.45" customHeight="1">
      <c r="A318" s="9">
        <v>25</v>
      </c>
      <c r="B318" s="24" t="s">
        <v>369</v>
      </c>
      <c r="C318" s="24"/>
      <c r="D318" s="23" t="s">
        <v>196</v>
      </c>
      <c r="E318" s="23"/>
      <c r="F318" s="23"/>
      <c r="G318" s="23" t="s">
        <v>439</v>
      </c>
      <c r="H318" s="23"/>
      <c r="I318" s="23"/>
      <c r="J318" s="23"/>
      <c r="K318" s="23"/>
      <c r="L318" s="4">
        <v>2</v>
      </c>
      <c r="M318" s="4">
        <v>0</v>
      </c>
      <c r="N318" s="4">
        <f t="shared" si="14"/>
        <v>2</v>
      </c>
      <c r="O318" s="24" t="s">
        <v>16</v>
      </c>
      <c r="P318" s="24"/>
      <c r="Q318" s="23"/>
      <c r="R318" s="30"/>
    </row>
    <row r="319" spans="1:18" ht="26.45" customHeight="1">
      <c r="A319" s="9">
        <v>26</v>
      </c>
      <c r="B319" s="24" t="s">
        <v>370</v>
      </c>
      <c r="C319" s="24"/>
      <c r="D319" s="23" t="s">
        <v>157</v>
      </c>
      <c r="E319" s="23"/>
      <c r="F319" s="23"/>
      <c r="G319" s="23" t="s">
        <v>439</v>
      </c>
      <c r="H319" s="23"/>
      <c r="I319" s="23"/>
      <c r="J319" s="23"/>
      <c r="K319" s="23"/>
      <c r="L319" s="4">
        <v>2</v>
      </c>
      <c r="M319" s="4">
        <v>0</v>
      </c>
      <c r="N319" s="4">
        <f t="shared" si="14"/>
        <v>2</v>
      </c>
      <c r="O319" s="24" t="s">
        <v>16</v>
      </c>
      <c r="P319" s="24"/>
      <c r="Q319" s="23"/>
      <c r="R319" s="30"/>
    </row>
    <row r="320" spans="1:18" ht="26.45" customHeight="1">
      <c r="A320" s="9">
        <v>27</v>
      </c>
      <c r="B320" s="24" t="s">
        <v>371</v>
      </c>
      <c r="C320" s="24"/>
      <c r="D320" s="23" t="s">
        <v>284</v>
      </c>
      <c r="E320" s="23"/>
      <c r="F320" s="23"/>
      <c r="G320" s="23" t="s">
        <v>439</v>
      </c>
      <c r="H320" s="23"/>
      <c r="I320" s="23"/>
      <c r="J320" s="23"/>
      <c r="K320" s="23"/>
      <c r="L320" s="4">
        <v>2</v>
      </c>
      <c r="M320" s="4">
        <v>2</v>
      </c>
      <c r="N320" s="4">
        <f t="shared" si="14"/>
        <v>0</v>
      </c>
      <c r="O320" s="24" t="s">
        <v>39</v>
      </c>
      <c r="P320" s="24"/>
      <c r="Q320" s="23"/>
      <c r="R320" s="30"/>
    </row>
    <row r="321" spans="1:18" ht="26.45" customHeight="1">
      <c r="A321" s="9">
        <v>28</v>
      </c>
      <c r="B321" s="24" t="s">
        <v>372</v>
      </c>
      <c r="C321" s="24"/>
      <c r="D321" s="23" t="s">
        <v>270</v>
      </c>
      <c r="E321" s="23"/>
      <c r="F321" s="23"/>
      <c r="G321" s="23" t="s">
        <v>439</v>
      </c>
      <c r="H321" s="23"/>
      <c r="I321" s="23"/>
      <c r="J321" s="23"/>
      <c r="K321" s="23"/>
      <c r="L321" s="4">
        <v>2</v>
      </c>
      <c r="M321" s="4">
        <v>0</v>
      </c>
      <c r="N321" s="4">
        <f t="shared" si="14"/>
        <v>2</v>
      </c>
      <c r="O321" s="24" t="s">
        <v>16</v>
      </c>
      <c r="P321" s="24"/>
      <c r="Q321" s="23"/>
      <c r="R321" s="30"/>
    </row>
    <row r="322" spans="1:18" ht="26.45" customHeight="1">
      <c r="A322" s="9">
        <v>29</v>
      </c>
      <c r="B322" s="24" t="s">
        <v>373</v>
      </c>
      <c r="C322" s="24"/>
      <c r="D322" s="23" t="s">
        <v>66</v>
      </c>
      <c r="E322" s="23"/>
      <c r="F322" s="23"/>
      <c r="G322" s="23" t="s">
        <v>439</v>
      </c>
      <c r="H322" s="23"/>
      <c r="I322" s="23"/>
      <c r="J322" s="23"/>
      <c r="K322" s="23"/>
      <c r="L322" s="4">
        <v>11</v>
      </c>
      <c r="M322" s="4">
        <v>1</v>
      </c>
      <c r="N322" s="4">
        <f t="shared" si="14"/>
        <v>10</v>
      </c>
      <c r="O322" s="24" t="s">
        <v>237</v>
      </c>
      <c r="P322" s="24"/>
      <c r="Q322" s="23"/>
      <c r="R322" s="30"/>
    </row>
    <row r="323" spans="1:18" ht="26.45" customHeight="1">
      <c r="A323" s="9">
        <v>30</v>
      </c>
      <c r="B323" s="24" t="s">
        <v>374</v>
      </c>
      <c r="C323" s="24"/>
      <c r="D323" s="23" t="s">
        <v>306</v>
      </c>
      <c r="E323" s="23"/>
      <c r="F323" s="23"/>
      <c r="G323" s="23" t="s">
        <v>440</v>
      </c>
      <c r="H323" s="23"/>
      <c r="I323" s="23"/>
      <c r="J323" s="23"/>
      <c r="K323" s="23"/>
      <c r="L323" s="4">
        <v>10</v>
      </c>
      <c r="M323" s="4">
        <v>1</v>
      </c>
      <c r="N323" s="4">
        <f t="shared" si="14"/>
        <v>9</v>
      </c>
      <c r="O323" s="35">
        <f>M323/L323</f>
        <v>0.1</v>
      </c>
      <c r="P323" s="35"/>
      <c r="Q323" s="23"/>
      <c r="R323" s="30"/>
    </row>
    <row r="324" spans="1:18" ht="26.45" customHeight="1">
      <c r="A324" s="9">
        <v>31</v>
      </c>
      <c r="B324" s="24" t="s">
        <v>375</v>
      </c>
      <c r="C324" s="24"/>
      <c r="D324" s="23" t="s">
        <v>52</v>
      </c>
      <c r="E324" s="23"/>
      <c r="F324" s="23"/>
      <c r="G324" s="23" t="s">
        <v>440</v>
      </c>
      <c r="H324" s="23"/>
      <c r="I324" s="23"/>
      <c r="J324" s="23"/>
      <c r="K324" s="23"/>
      <c r="L324" s="4">
        <v>4</v>
      </c>
      <c r="M324" s="4">
        <v>0</v>
      </c>
      <c r="N324" s="4">
        <f t="shared" si="14"/>
        <v>4</v>
      </c>
      <c r="O324" s="24" t="s">
        <v>16</v>
      </c>
      <c r="P324" s="24"/>
      <c r="Q324" s="23"/>
      <c r="R324" s="30"/>
    </row>
    <row r="325" spans="1:18" ht="26.45" customHeight="1">
      <c r="A325" s="9">
        <v>32</v>
      </c>
      <c r="B325" s="24" t="s">
        <v>376</v>
      </c>
      <c r="C325" s="24"/>
      <c r="D325" s="23" t="s">
        <v>331</v>
      </c>
      <c r="E325" s="23"/>
      <c r="F325" s="23"/>
      <c r="G325" s="23" t="s">
        <v>440</v>
      </c>
      <c r="H325" s="23"/>
      <c r="I325" s="23"/>
      <c r="J325" s="23"/>
      <c r="K325" s="23"/>
      <c r="L325" s="4">
        <v>3</v>
      </c>
      <c r="M325" s="4">
        <v>0</v>
      </c>
      <c r="N325" s="4">
        <f t="shared" si="14"/>
        <v>3</v>
      </c>
      <c r="O325" s="24" t="s">
        <v>16</v>
      </c>
      <c r="P325" s="24"/>
      <c r="Q325" s="23"/>
      <c r="R325" s="30"/>
    </row>
    <row r="326" spans="1:18" ht="26.45" customHeight="1">
      <c r="A326" s="9">
        <v>33</v>
      </c>
      <c r="B326" s="24" t="s">
        <v>377</v>
      </c>
      <c r="C326" s="24"/>
      <c r="D326" s="23" t="s">
        <v>335</v>
      </c>
      <c r="E326" s="23"/>
      <c r="F326" s="23"/>
      <c r="G326" s="23" t="s">
        <v>440</v>
      </c>
      <c r="H326" s="23"/>
      <c r="I326" s="23"/>
      <c r="J326" s="23"/>
      <c r="K326" s="23"/>
      <c r="L326" s="4">
        <v>2</v>
      </c>
      <c r="M326" s="4">
        <v>1</v>
      </c>
      <c r="N326" s="4">
        <f t="shared" si="14"/>
        <v>1</v>
      </c>
      <c r="O326" s="24" t="s">
        <v>185</v>
      </c>
      <c r="P326" s="24"/>
      <c r="Q326" s="23"/>
      <c r="R326" s="30"/>
    </row>
    <row r="327" spans="1:18" ht="26.45" customHeight="1">
      <c r="A327" s="9">
        <v>34</v>
      </c>
      <c r="B327" s="24" t="s">
        <v>378</v>
      </c>
      <c r="C327" s="24"/>
      <c r="D327" s="23" t="s">
        <v>70</v>
      </c>
      <c r="E327" s="23"/>
      <c r="F327" s="23"/>
      <c r="G327" s="23" t="s">
        <v>440</v>
      </c>
      <c r="H327" s="23"/>
      <c r="I327" s="23"/>
      <c r="J327" s="23"/>
      <c r="K327" s="23"/>
      <c r="L327" s="4">
        <v>11</v>
      </c>
      <c r="M327" s="4">
        <v>0</v>
      </c>
      <c r="N327" s="4">
        <f t="shared" si="14"/>
        <v>11</v>
      </c>
      <c r="O327" s="24" t="s">
        <v>16</v>
      </c>
      <c r="P327" s="24"/>
      <c r="Q327" s="23"/>
      <c r="R327" s="30"/>
    </row>
    <row r="328" spans="1:18" ht="26.45" customHeight="1">
      <c r="A328" s="9">
        <v>35</v>
      </c>
      <c r="B328" s="24" t="s">
        <v>379</v>
      </c>
      <c r="C328" s="24"/>
      <c r="D328" s="23" t="s">
        <v>70</v>
      </c>
      <c r="E328" s="23"/>
      <c r="F328" s="23"/>
      <c r="G328" s="23" t="s">
        <v>440</v>
      </c>
      <c r="H328" s="23"/>
      <c r="I328" s="23"/>
      <c r="J328" s="23"/>
      <c r="K328" s="23"/>
      <c r="L328" s="4">
        <v>16</v>
      </c>
      <c r="M328" s="4">
        <v>2</v>
      </c>
      <c r="N328" s="4">
        <f t="shared" si="14"/>
        <v>14</v>
      </c>
      <c r="O328" s="24" t="s">
        <v>183</v>
      </c>
      <c r="P328" s="24"/>
      <c r="Q328" s="23"/>
      <c r="R328" s="30"/>
    </row>
    <row r="329" spans="1:18" ht="26.45" customHeight="1">
      <c r="A329" s="9">
        <v>36</v>
      </c>
      <c r="B329" s="24" t="s">
        <v>380</v>
      </c>
      <c r="C329" s="24"/>
      <c r="D329" s="23" t="s">
        <v>22</v>
      </c>
      <c r="E329" s="23"/>
      <c r="F329" s="23"/>
      <c r="G329" s="23" t="s">
        <v>440</v>
      </c>
      <c r="H329" s="23"/>
      <c r="I329" s="23"/>
      <c r="J329" s="23"/>
      <c r="K329" s="23"/>
      <c r="L329" s="4">
        <v>7</v>
      </c>
      <c r="M329" s="4">
        <v>0</v>
      </c>
      <c r="N329" s="4">
        <f t="shared" si="14"/>
        <v>7</v>
      </c>
      <c r="O329" s="24" t="s">
        <v>16</v>
      </c>
      <c r="P329" s="24"/>
      <c r="Q329" s="23"/>
      <c r="R329" s="30"/>
    </row>
    <row r="330" spans="1:18" ht="26.45" customHeight="1">
      <c r="A330" s="9">
        <v>37</v>
      </c>
      <c r="B330" s="24" t="s">
        <v>381</v>
      </c>
      <c r="C330" s="24"/>
      <c r="D330" s="23" t="s">
        <v>127</v>
      </c>
      <c r="E330" s="23"/>
      <c r="F330" s="23"/>
      <c r="G330" s="23" t="s">
        <v>440</v>
      </c>
      <c r="H330" s="23"/>
      <c r="I330" s="23"/>
      <c r="J330" s="23"/>
      <c r="K330" s="23"/>
      <c r="L330" s="4">
        <v>24</v>
      </c>
      <c r="M330" s="4">
        <v>2</v>
      </c>
      <c r="N330" s="4">
        <f t="shared" si="14"/>
        <v>22</v>
      </c>
      <c r="O330" s="35">
        <f>M330/L330</f>
        <v>8.3333333333333329E-2</v>
      </c>
      <c r="P330" s="35"/>
      <c r="Q330" s="23"/>
      <c r="R330" s="30"/>
    </row>
    <row r="331" spans="1:18" ht="26.45" customHeight="1">
      <c r="A331" s="9">
        <v>38</v>
      </c>
      <c r="B331" s="24" t="s">
        <v>382</v>
      </c>
      <c r="C331" s="24"/>
      <c r="D331" s="23" t="s">
        <v>155</v>
      </c>
      <c r="E331" s="23"/>
      <c r="F331" s="23"/>
      <c r="G331" s="23" t="s">
        <v>440</v>
      </c>
      <c r="H331" s="23"/>
      <c r="I331" s="23"/>
      <c r="J331" s="23"/>
      <c r="K331" s="23"/>
      <c r="L331" s="4">
        <v>2</v>
      </c>
      <c r="M331" s="4">
        <v>0</v>
      </c>
      <c r="N331" s="4">
        <f t="shared" si="14"/>
        <v>2</v>
      </c>
      <c r="O331" s="24" t="s">
        <v>16</v>
      </c>
      <c r="P331" s="24"/>
      <c r="Q331" s="23"/>
      <c r="R331" s="30"/>
    </row>
    <row r="332" spans="1:18" ht="26.45" customHeight="1">
      <c r="A332" s="9">
        <v>39</v>
      </c>
      <c r="B332" s="24" t="s">
        <v>383</v>
      </c>
      <c r="C332" s="24"/>
      <c r="D332" s="23" t="s">
        <v>196</v>
      </c>
      <c r="E332" s="23"/>
      <c r="F332" s="23"/>
      <c r="G332" s="23" t="s">
        <v>440</v>
      </c>
      <c r="H332" s="23"/>
      <c r="I332" s="23"/>
      <c r="J332" s="23"/>
      <c r="K332" s="23"/>
      <c r="L332" s="4">
        <v>4</v>
      </c>
      <c r="M332" s="4">
        <v>1</v>
      </c>
      <c r="N332" s="4">
        <f t="shared" si="14"/>
        <v>3</v>
      </c>
      <c r="O332" s="24" t="s">
        <v>59</v>
      </c>
      <c r="P332" s="24"/>
      <c r="Q332" s="23"/>
      <c r="R332" s="30"/>
    </row>
    <row r="333" spans="1:18" ht="26.45" customHeight="1">
      <c r="A333" s="9">
        <v>40</v>
      </c>
      <c r="B333" s="24" t="s">
        <v>384</v>
      </c>
      <c r="C333" s="24"/>
      <c r="D333" s="23" t="s">
        <v>157</v>
      </c>
      <c r="E333" s="23"/>
      <c r="F333" s="23"/>
      <c r="G333" s="23" t="s">
        <v>440</v>
      </c>
      <c r="H333" s="23"/>
      <c r="I333" s="23"/>
      <c r="J333" s="23"/>
      <c r="K333" s="23"/>
      <c r="L333" s="4">
        <v>10</v>
      </c>
      <c r="M333" s="4">
        <v>5</v>
      </c>
      <c r="N333" s="4">
        <f t="shared" si="14"/>
        <v>5</v>
      </c>
      <c r="O333" s="24" t="s">
        <v>185</v>
      </c>
      <c r="P333" s="24"/>
      <c r="Q333" s="23"/>
      <c r="R333" s="30"/>
    </row>
    <row r="334" spans="1:18" ht="26.45" customHeight="1">
      <c r="A334" s="9">
        <v>41</v>
      </c>
      <c r="B334" s="24" t="s">
        <v>385</v>
      </c>
      <c r="C334" s="24"/>
      <c r="D334" s="23" t="s">
        <v>211</v>
      </c>
      <c r="E334" s="23"/>
      <c r="F334" s="23"/>
      <c r="G334" s="23" t="s">
        <v>440</v>
      </c>
      <c r="H334" s="23"/>
      <c r="I334" s="23"/>
      <c r="J334" s="23"/>
      <c r="K334" s="23"/>
      <c r="L334" s="4">
        <v>5</v>
      </c>
      <c r="M334" s="4">
        <v>0</v>
      </c>
      <c r="N334" s="4">
        <f t="shared" si="14"/>
        <v>5</v>
      </c>
      <c r="O334" s="24" t="s">
        <v>16</v>
      </c>
      <c r="P334" s="24"/>
      <c r="Q334" s="23"/>
      <c r="R334" s="30"/>
    </row>
    <row r="335" spans="1:18" ht="26.45" customHeight="1">
      <c r="A335" s="9">
        <v>42</v>
      </c>
      <c r="B335" s="24" t="s">
        <v>386</v>
      </c>
      <c r="C335" s="24"/>
      <c r="D335" s="23" t="s">
        <v>284</v>
      </c>
      <c r="E335" s="23"/>
      <c r="F335" s="23"/>
      <c r="G335" s="23" t="s">
        <v>440</v>
      </c>
      <c r="H335" s="23"/>
      <c r="I335" s="23"/>
      <c r="J335" s="23"/>
      <c r="K335" s="23"/>
      <c r="L335" s="4">
        <v>3</v>
      </c>
      <c r="M335" s="4">
        <v>2</v>
      </c>
      <c r="N335" s="4">
        <f t="shared" si="14"/>
        <v>1</v>
      </c>
      <c r="O335" s="24" t="s">
        <v>145</v>
      </c>
      <c r="P335" s="24"/>
      <c r="Q335" s="23"/>
      <c r="R335" s="30"/>
    </row>
    <row r="336" spans="1:18" ht="26.45" customHeight="1">
      <c r="A336" s="9">
        <v>43</v>
      </c>
      <c r="B336" s="24" t="s">
        <v>387</v>
      </c>
      <c r="C336" s="24"/>
      <c r="D336" s="23" t="s">
        <v>270</v>
      </c>
      <c r="E336" s="23"/>
      <c r="F336" s="23"/>
      <c r="G336" s="23" t="s">
        <v>440</v>
      </c>
      <c r="H336" s="23"/>
      <c r="I336" s="23"/>
      <c r="J336" s="23"/>
      <c r="K336" s="23"/>
      <c r="L336" s="4">
        <v>8</v>
      </c>
      <c r="M336" s="4">
        <v>1</v>
      </c>
      <c r="N336" s="4">
        <f t="shared" si="14"/>
        <v>7</v>
      </c>
      <c r="O336" s="24" t="s">
        <v>183</v>
      </c>
      <c r="P336" s="24"/>
      <c r="Q336" s="23"/>
      <c r="R336" s="30"/>
    </row>
    <row r="337" spans="1:18" ht="26.45" customHeight="1">
      <c r="A337" s="9">
        <v>44</v>
      </c>
      <c r="B337" s="24" t="s">
        <v>388</v>
      </c>
      <c r="C337" s="24"/>
      <c r="D337" s="23" t="s">
        <v>297</v>
      </c>
      <c r="E337" s="23"/>
      <c r="F337" s="23"/>
      <c r="G337" s="23" t="s">
        <v>440</v>
      </c>
      <c r="H337" s="23"/>
      <c r="I337" s="23"/>
      <c r="J337" s="23"/>
      <c r="K337" s="23"/>
      <c r="L337" s="4">
        <v>1</v>
      </c>
      <c r="M337" s="4">
        <v>0</v>
      </c>
      <c r="N337" s="4">
        <f t="shared" si="14"/>
        <v>1</v>
      </c>
      <c r="O337" s="24" t="s">
        <v>16</v>
      </c>
      <c r="P337" s="24"/>
      <c r="Q337" s="23"/>
      <c r="R337" s="30"/>
    </row>
    <row r="338" spans="1:18" ht="26.45" customHeight="1">
      <c r="A338" s="9">
        <v>45</v>
      </c>
      <c r="B338" s="24" t="s">
        <v>389</v>
      </c>
      <c r="C338" s="24"/>
      <c r="D338" s="23" t="s">
        <v>66</v>
      </c>
      <c r="E338" s="23"/>
      <c r="F338" s="23"/>
      <c r="G338" s="23" t="s">
        <v>440</v>
      </c>
      <c r="H338" s="23"/>
      <c r="I338" s="23"/>
      <c r="J338" s="23"/>
      <c r="K338" s="23"/>
      <c r="L338" s="4">
        <v>11</v>
      </c>
      <c r="M338" s="4">
        <v>0</v>
      </c>
      <c r="N338" s="4">
        <f t="shared" si="14"/>
        <v>11</v>
      </c>
      <c r="O338" s="24" t="s">
        <v>16</v>
      </c>
      <c r="P338" s="24"/>
      <c r="Q338" s="23"/>
      <c r="R338" s="30"/>
    </row>
    <row r="339" spans="1:18" ht="26.45" customHeight="1">
      <c r="A339" s="9">
        <v>46</v>
      </c>
      <c r="B339" s="24" t="s">
        <v>390</v>
      </c>
      <c r="C339" s="24"/>
      <c r="D339" s="23" t="s">
        <v>306</v>
      </c>
      <c r="E339" s="23"/>
      <c r="F339" s="23"/>
      <c r="G339" s="23" t="s">
        <v>441</v>
      </c>
      <c r="H339" s="23"/>
      <c r="I339" s="23"/>
      <c r="J339" s="23"/>
      <c r="K339" s="23"/>
      <c r="L339" s="4">
        <v>18</v>
      </c>
      <c r="M339" s="4">
        <v>15</v>
      </c>
      <c r="N339" s="4">
        <f t="shared" si="14"/>
        <v>3</v>
      </c>
      <c r="O339" s="24" t="s">
        <v>391</v>
      </c>
      <c r="P339" s="24"/>
      <c r="Q339" s="23"/>
      <c r="R339" s="30"/>
    </row>
    <row r="340" spans="1:18" ht="26.45" customHeight="1">
      <c r="A340" s="9">
        <v>47</v>
      </c>
      <c r="B340" s="24" t="s">
        <v>392</v>
      </c>
      <c r="C340" s="24"/>
      <c r="D340" s="23" t="s">
        <v>52</v>
      </c>
      <c r="E340" s="23"/>
      <c r="F340" s="23"/>
      <c r="G340" s="23" t="s">
        <v>441</v>
      </c>
      <c r="H340" s="23"/>
      <c r="I340" s="23"/>
      <c r="J340" s="23"/>
      <c r="K340" s="23"/>
      <c r="L340" s="4">
        <v>59</v>
      </c>
      <c r="M340" s="4">
        <v>19</v>
      </c>
      <c r="N340" s="4">
        <f t="shared" si="14"/>
        <v>40</v>
      </c>
      <c r="O340" s="24" t="s">
        <v>393</v>
      </c>
      <c r="P340" s="24"/>
      <c r="Q340" s="23"/>
      <c r="R340" s="30"/>
    </row>
    <row r="341" spans="1:18" ht="26.45" customHeight="1">
      <c r="A341" s="9">
        <v>48</v>
      </c>
      <c r="B341" s="24" t="s">
        <v>394</v>
      </c>
      <c r="C341" s="24"/>
      <c r="D341" s="23" t="s">
        <v>335</v>
      </c>
      <c r="E341" s="23"/>
      <c r="F341" s="23"/>
      <c r="G341" s="23" t="s">
        <v>441</v>
      </c>
      <c r="H341" s="23"/>
      <c r="I341" s="23"/>
      <c r="J341" s="23"/>
      <c r="K341" s="23"/>
      <c r="L341" s="4">
        <v>18</v>
      </c>
      <c r="M341" s="4">
        <v>14</v>
      </c>
      <c r="N341" s="4">
        <f t="shared" si="14"/>
        <v>4</v>
      </c>
      <c r="O341" s="24" t="s">
        <v>395</v>
      </c>
      <c r="P341" s="24"/>
      <c r="Q341" s="23"/>
      <c r="R341" s="30"/>
    </row>
    <row r="342" spans="1:18" ht="26.45" customHeight="1">
      <c r="A342" s="9">
        <v>49</v>
      </c>
      <c r="B342" s="24" t="s">
        <v>396</v>
      </c>
      <c r="C342" s="24"/>
      <c r="D342" s="23" t="s">
        <v>70</v>
      </c>
      <c r="E342" s="23"/>
      <c r="F342" s="23"/>
      <c r="G342" s="23" t="s">
        <v>441</v>
      </c>
      <c r="H342" s="23"/>
      <c r="I342" s="23"/>
      <c r="J342" s="23"/>
      <c r="K342" s="23"/>
      <c r="L342" s="4">
        <v>51</v>
      </c>
      <c r="M342" s="4">
        <v>23</v>
      </c>
      <c r="N342" s="4">
        <f t="shared" si="14"/>
        <v>28</v>
      </c>
      <c r="O342" s="24" t="s">
        <v>397</v>
      </c>
      <c r="P342" s="24"/>
      <c r="Q342" s="23"/>
      <c r="R342" s="30"/>
    </row>
    <row r="343" spans="1:18" ht="26.45" customHeight="1">
      <c r="A343" s="9">
        <v>50</v>
      </c>
      <c r="B343" s="24" t="s">
        <v>398</v>
      </c>
      <c r="C343" s="24"/>
      <c r="D343" s="23" t="s">
        <v>70</v>
      </c>
      <c r="E343" s="23"/>
      <c r="F343" s="23"/>
      <c r="G343" s="23" t="s">
        <v>441</v>
      </c>
      <c r="H343" s="23"/>
      <c r="I343" s="23"/>
      <c r="J343" s="23"/>
      <c r="K343" s="23"/>
      <c r="L343" s="4">
        <v>21</v>
      </c>
      <c r="M343" s="4">
        <v>4</v>
      </c>
      <c r="N343" s="4">
        <f t="shared" si="14"/>
        <v>17</v>
      </c>
      <c r="O343" s="24" t="s">
        <v>399</v>
      </c>
      <c r="P343" s="24"/>
      <c r="Q343" s="23"/>
      <c r="R343" s="30"/>
    </row>
    <row r="344" spans="1:18" ht="26.45" customHeight="1">
      <c r="A344" s="9">
        <v>51</v>
      </c>
      <c r="B344" s="24" t="s">
        <v>400</v>
      </c>
      <c r="C344" s="24"/>
      <c r="D344" s="23" t="s">
        <v>22</v>
      </c>
      <c r="E344" s="23"/>
      <c r="F344" s="23"/>
      <c r="G344" s="23" t="s">
        <v>441</v>
      </c>
      <c r="H344" s="23"/>
      <c r="I344" s="23"/>
      <c r="J344" s="23"/>
      <c r="K344" s="23"/>
      <c r="L344" s="4">
        <v>47</v>
      </c>
      <c r="M344" s="4">
        <v>27</v>
      </c>
      <c r="N344" s="4">
        <f t="shared" si="14"/>
        <v>20</v>
      </c>
      <c r="O344" s="24" t="s">
        <v>401</v>
      </c>
      <c r="P344" s="24"/>
      <c r="Q344" s="23"/>
      <c r="R344" s="30"/>
    </row>
    <row r="345" spans="1:18" ht="26.45" customHeight="1">
      <c r="A345" s="9">
        <v>52</v>
      </c>
      <c r="B345" s="24" t="s">
        <v>402</v>
      </c>
      <c r="C345" s="24"/>
      <c r="D345" s="23" t="s">
        <v>127</v>
      </c>
      <c r="E345" s="23"/>
      <c r="F345" s="23"/>
      <c r="G345" s="23" t="s">
        <v>441</v>
      </c>
      <c r="H345" s="23"/>
      <c r="I345" s="23"/>
      <c r="J345" s="23"/>
      <c r="K345" s="23"/>
      <c r="L345" s="4">
        <v>109</v>
      </c>
      <c r="M345" s="4">
        <v>51</v>
      </c>
      <c r="N345" s="4">
        <f t="shared" si="14"/>
        <v>58</v>
      </c>
      <c r="O345" s="24" t="s">
        <v>403</v>
      </c>
      <c r="P345" s="24"/>
      <c r="Q345" s="23"/>
      <c r="R345" s="30"/>
    </row>
    <row r="346" spans="1:18" ht="26.45" customHeight="1">
      <c r="A346" s="9">
        <v>53</v>
      </c>
      <c r="B346" s="24" t="s">
        <v>404</v>
      </c>
      <c r="C346" s="24"/>
      <c r="D346" s="23" t="s">
        <v>155</v>
      </c>
      <c r="E346" s="23"/>
      <c r="F346" s="23"/>
      <c r="G346" s="23" t="s">
        <v>441</v>
      </c>
      <c r="H346" s="23"/>
      <c r="I346" s="23"/>
      <c r="J346" s="23"/>
      <c r="K346" s="23"/>
      <c r="L346" s="4">
        <v>13</v>
      </c>
      <c r="M346" s="4">
        <v>10</v>
      </c>
      <c r="N346" s="4">
        <f t="shared" si="14"/>
        <v>3</v>
      </c>
      <c r="O346" s="24" t="s">
        <v>405</v>
      </c>
      <c r="P346" s="24"/>
      <c r="Q346" s="23"/>
      <c r="R346" s="30"/>
    </row>
    <row r="347" spans="1:18" ht="26.45" customHeight="1">
      <c r="A347" s="9">
        <v>54</v>
      </c>
      <c r="B347" s="24" t="s">
        <v>406</v>
      </c>
      <c r="C347" s="24"/>
      <c r="D347" s="23" t="s">
        <v>196</v>
      </c>
      <c r="E347" s="23"/>
      <c r="F347" s="23"/>
      <c r="G347" s="23" t="s">
        <v>441</v>
      </c>
      <c r="H347" s="23"/>
      <c r="I347" s="23"/>
      <c r="J347" s="23"/>
      <c r="K347" s="23"/>
      <c r="L347" s="4">
        <v>55</v>
      </c>
      <c r="M347" s="4">
        <v>23</v>
      </c>
      <c r="N347" s="4">
        <f t="shared" si="14"/>
        <v>32</v>
      </c>
      <c r="O347" s="24" t="s">
        <v>407</v>
      </c>
      <c r="P347" s="24"/>
      <c r="Q347" s="23"/>
      <c r="R347" s="30"/>
    </row>
    <row r="348" spans="1:18" ht="26.45" customHeight="1">
      <c r="A348" s="9">
        <v>55</v>
      </c>
      <c r="B348" s="24" t="s">
        <v>408</v>
      </c>
      <c r="C348" s="24"/>
      <c r="D348" s="23" t="s">
        <v>157</v>
      </c>
      <c r="E348" s="23"/>
      <c r="F348" s="23"/>
      <c r="G348" s="23" t="s">
        <v>441</v>
      </c>
      <c r="H348" s="23"/>
      <c r="I348" s="23"/>
      <c r="J348" s="23"/>
      <c r="K348" s="23"/>
      <c r="L348" s="4">
        <v>25</v>
      </c>
      <c r="M348" s="4">
        <v>12</v>
      </c>
      <c r="N348" s="4">
        <f t="shared" si="14"/>
        <v>13</v>
      </c>
      <c r="O348" s="24" t="s">
        <v>409</v>
      </c>
      <c r="P348" s="24"/>
      <c r="Q348" s="23"/>
      <c r="R348" s="30"/>
    </row>
    <row r="349" spans="1:18" ht="26.45" customHeight="1">
      <c r="A349" s="9">
        <v>56</v>
      </c>
      <c r="B349" s="24" t="s">
        <v>410</v>
      </c>
      <c r="C349" s="24"/>
      <c r="D349" s="23" t="s">
        <v>211</v>
      </c>
      <c r="E349" s="23"/>
      <c r="F349" s="23"/>
      <c r="G349" s="23" t="s">
        <v>441</v>
      </c>
      <c r="H349" s="23"/>
      <c r="I349" s="23"/>
      <c r="J349" s="23"/>
      <c r="K349" s="23"/>
      <c r="L349" s="4">
        <v>53</v>
      </c>
      <c r="M349" s="4">
        <v>28</v>
      </c>
      <c r="N349" s="4">
        <f t="shared" si="14"/>
        <v>25</v>
      </c>
      <c r="O349" s="24" t="s">
        <v>411</v>
      </c>
      <c r="P349" s="24"/>
      <c r="Q349" s="23"/>
      <c r="R349" s="30"/>
    </row>
    <row r="350" spans="1:18" ht="26.45" customHeight="1">
      <c r="A350" s="9">
        <v>57</v>
      </c>
      <c r="B350" s="24" t="s">
        <v>412</v>
      </c>
      <c r="C350" s="24"/>
      <c r="D350" s="23" t="s">
        <v>284</v>
      </c>
      <c r="E350" s="23"/>
      <c r="F350" s="23"/>
      <c r="G350" s="23" t="s">
        <v>441</v>
      </c>
      <c r="H350" s="23"/>
      <c r="I350" s="23"/>
      <c r="J350" s="23"/>
      <c r="K350" s="23"/>
      <c r="L350" s="4">
        <v>17</v>
      </c>
      <c r="M350" s="4">
        <v>1</v>
      </c>
      <c r="N350" s="4">
        <f t="shared" si="14"/>
        <v>16</v>
      </c>
      <c r="O350" s="24" t="s">
        <v>413</v>
      </c>
      <c r="P350" s="24"/>
      <c r="Q350" s="23"/>
      <c r="R350" s="30"/>
    </row>
    <row r="351" spans="1:18" ht="26.45" customHeight="1">
      <c r="A351" s="9">
        <v>58</v>
      </c>
      <c r="B351" s="24" t="s">
        <v>414</v>
      </c>
      <c r="C351" s="24"/>
      <c r="D351" s="23" t="s">
        <v>270</v>
      </c>
      <c r="E351" s="23"/>
      <c r="F351" s="23"/>
      <c r="G351" s="23" t="s">
        <v>441</v>
      </c>
      <c r="H351" s="23"/>
      <c r="I351" s="23"/>
      <c r="J351" s="23"/>
      <c r="K351" s="23"/>
      <c r="L351" s="4">
        <v>51</v>
      </c>
      <c r="M351" s="4">
        <v>17</v>
      </c>
      <c r="N351" s="4">
        <f t="shared" si="14"/>
        <v>34</v>
      </c>
      <c r="O351" s="24" t="s">
        <v>50</v>
      </c>
      <c r="P351" s="24"/>
      <c r="Q351" s="23"/>
      <c r="R351" s="30"/>
    </row>
    <row r="352" spans="1:18" ht="26.45" customHeight="1">
      <c r="A352" s="9">
        <v>59</v>
      </c>
      <c r="B352" s="24" t="s">
        <v>415</v>
      </c>
      <c r="C352" s="24"/>
      <c r="D352" s="23" t="s">
        <v>297</v>
      </c>
      <c r="E352" s="23"/>
      <c r="F352" s="23"/>
      <c r="G352" s="23" t="s">
        <v>441</v>
      </c>
      <c r="H352" s="23"/>
      <c r="I352" s="23"/>
      <c r="J352" s="23"/>
      <c r="K352" s="23"/>
      <c r="L352" s="4">
        <v>26</v>
      </c>
      <c r="M352" s="4">
        <v>22</v>
      </c>
      <c r="N352" s="4">
        <f t="shared" si="14"/>
        <v>4</v>
      </c>
      <c r="O352" s="24" t="s">
        <v>416</v>
      </c>
      <c r="P352" s="24"/>
      <c r="Q352" s="23"/>
      <c r="R352" s="30"/>
    </row>
    <row r="353" spans="1:18" ht="26.45" customHeight="1">
      <c r="A353" s="9">
        <v>60</v>
      </c>
      <c r="B353" s="24" t="s">
        <v>417</v>
      </c>
      <c r="C353" s="24"/>
      <c r="D353" s="23" t="s">
        <v>66</v>
      </c>
      <c r="E353" s="23"/>
      <c r="F353" s="23"/>
      <c r="G353" s="23" t="s">
        <v>441</v>
      </c>
      <c r="H353" s="23"/>
      <c r="I353" s="23"/>
      <c r="J353" s="23"/>
      <c r="K353" s="23"/>
      <c r="L353" s="4">
        <v>20</v>
      </c>
      <c r="M353" s="4">
        <v>16</v>
      </c>
      <c r="N353" s="4">
        <f t="shared" si="14"/>
        <v>4</v>
      </c>
      <c r="O353" s="24" t="s">
        <v>418</v>
      </c>
      <c r="P353" s="24"/>
      <c r="Q353" s="23"/>
      <c r="R353" s="30"/>
    </row>
    <row r="354" spans="1:18">
      <c r="A354" s="31" t="s">
        <v>34</v>
      </c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10">
        <f>SUM(L294:L353)</f>
        <v>813</v>
      </c>
      <c r="M354" s="10">
        <f>SUM(M294:M353)</f>
        <v>308</v>
      </c>
      <c r="N354" s="10">
        <f>SUM(N294:N353)</f>
        <v>505</v>
      </c>
      <c r="O354" s="33"/>
      <c r="P354" s="33"/>
      <c r="Q354" s="33"/>
      <c r="R354" s="34"/>
    </row>
    <row r="355" spans="1:18">
      <c r="A355" s="22" t="s">
        <v>419</v>
      </c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11">
        <f>L21+L95+L155+L194</f>
        <v>400</v>
      </c>
      <c r="M355" s="11">
        <f>M21+M95+M155+M194</f>
        <v>46</v>
      </c>
      <c r="N355" s="11">
        <f>N21+N95+N155+N194</f>
        <v>354</v>
      </c>
      <c r="O355" s="24"/>
      <c r="P355" s="24"/>
      <c r="Q355" s="24"/>
      <c r="R355" s="25"/>
    </row>
    <row r="356" spans="1:18">
      <c r="A356" s="22" t="s">
        <v>420</v>
      </c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11">
        <f>L54+L122+L169+L208+L224+L238+L251+L259+L273+L291+L354</f>
        <v>4698</v>
      </c>
      <c r="M356" s="11">
        <f>M54+M122+M169+M208+M224+M238+M251+M259+M273+M291+M354</f>
        <v>1600</v>
      </c>
      <c r="N356" s="11">
        <f>N54+N122+N169+N208+N224+N238+N251+N259+N273+N291+N354</f>
        <v>3098</v>
      </c>
      <c r="O356" s="24"/>
      <c r="P356" s="24"/>
      <c r="Q356" s="24"/>
      <c r="R356" s="25"/>
    </row>
    <row r="357" spans="1:18">
      <c r="A357" s="22" t="s">
        <v>421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11">
        <f>L59+L125+L172+L211</f>
        <v>116</v>
      </c>
      <c r="M357" s="11">
        <f>M59+M125+M172+M211</f>
        <v>66</v>
      </c>
      <c r="N357" s="11">
        <f>N59+N125+N172+N211</f>
        <v>50</v>
      </c>
      <c r="O357" s="24"/>
      <c r="P357" s="24"/>
      <c r="Q357" s="24"/>
      <c r="R357" s="25"/>
    </row>
    <row r="358" spans="1:18">
      <c r="A358" s="22" t="s">
        <v>422</v>
      </c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11">
        <f>L69+L130+L178+L214</f>
        <v>53</v>
      </c>
      <c r="M358" s="11">
        <f>M69+M130+M178+M214</f>
        <v>1</v>
      </c>
      <c r="N358" s="11">
        <f>N69+N130+N178+N214</f>
        <v>52</v>
      </c>
      <c r="O358" s="24"/>
      <c r="P358" s="24"/>
      <c r="Q358" s="24"/>
      <c r="R358" s="25"/>
    </row>
    <row r="359" spans="1:18">
      <c r="A359" s="22" t="s">
        <v>423</v>
      </c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11">
        <f>L86+L147+L187+L231+L268+L278</f>
        <v>327</v>
      </c>
      <c r="M359" s="11">
        <f>M86+M147+M187+M231+M268+M278</f>
        <v>72</v>
      </c>
      <c r="N359" s="11">
        <f>N86+N147+N187+N231+N268+N278</f>
        <v>255</v>
      </c>
      <c r="O359" s="24"/>
      <c r="P359" s="24"/>
      <c r="Q359" s="24"/>
      <c r="R359" s="25"/>
    </row>
    <row r="360" spans="1:18">
      <c r="A360" s="26" t="s">
        <v>424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12">
        <f>SUM(L355:L359)</f>
        <v>5594</v>
      </c>
      <c r="M360" s="12">
        <f>SUM(M355:M359)</f>
        <v>1785</v>
      </c>
      <c r="N360" s="12">
        <f>SUM(N355:N359)</f>
        <v>3809</v>
      </c>
      <c r="O360" s="28"/>
      <c r="P360" s="28"/>
      <c r="Q360" s="28"/>
      <c r="R360" s="29"/>
    </row>
    <row r="361" spans="1:18" ht="18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17" t="s">
        <v>456</v>
      </c>
      <c r="L361" s="18"/>
      <c r="M361" s="18"/>
      <c r="N361" s="18"/>
      <c r="O361" s="18"/>
      <c r="P361" s="18"/>
      <c r="Q361" s="18"/>
      <c r="R361" s="18"/>
    </row>
    <row r="362" spans="1:18" ht="27" customHeight="1">
      <c r="A362" s="50" t="s">
        <v>466</v>
      </c>
      <c r="B362" s="50"/>
      <c r="C362" s="50"/>
      <c r="D362" s="50"/>
      <c r="E362" s="50"/>
      <c r="F362" s="50"/>
      <c r="G362" s="50"/>
      <c r="H362" s="13"/>
      <c r="I362" s="13"/>
      <c r="J362" s="13"/>
      <c r="K362" s="19" t="s">
        <v>464</v>
      </c>
      <c r="L362" s="19"/>
      <c r="M362" s="19"/>
      <c r="N362" s="19"/>
      <c r="O362" s="19"/>
      <c r="P362" s="19"/>
      <c r="Q362" s="19"/>
      <c r="R362" s="19"/>
    </row>
    <row r="363" spans="1:18" ht="22.5" customHeight="1">
      <c r="A363" s="50"/>
      <c r="B363" s="50"/>
      <c r="C363" s="50"/>
      <c r="D363" s="50"/>
      <c r="E363" s="50"/>
      <c r="F363" s="50"/>
      <c r="G363" s="50"/>
      <c r="H363" s="13"/>
      <c r="I363" s="13"/>
      <c r="J363" s="13"/>
      <c r="K363" s="19"/>
      <c r="L363" s="19"/>
      <c r="M363" s="19"/>
      <c r="N363" s="19"/>
      <c r="O363" s="19"/>
      <c r="P363" s="19"/>
      <c r="Q363" s="19"/>
      <c r="R363" s="19"/>
    </row>
    <row r="364" spans="1:18" ht="54" customHeight="1">
      <c r="A364" s="14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4"/>
    </row>
    <row r="365" spans="1:18" ht="18" customHeight="1">
      <c r="A365" s="19" t="s">
        <v>457</v>
      </c>
      <c r="B365" s="19"/>
      <c r="C365" s="19"/>
      <c r="D365" s="19"/>
      <c r="E365" s="19"/>
      <c r="F365" s="19"/>
      <c r="G365" s="19"/>
      <c r="H365" s="14"/>
      <c r="I365" s="14"/>
      <c r="J365" s="14"/>
      <c r="K365" s="19" t="s">
        <v>465</v>
      </c>
      <c r="L365" s="19"/>
      <c r="M365" s="19"/>
      <c r="N365" s="19"/>
      <c r="O365" s="19"/>
      <c r="P365" s="19"/>
      <c r="Q365" s="19"/>
      <c r="R365" s="19"/>
    </row>
    <row r="366" spans="1:18">
      <c r="A366" s="15"/>
      <c r="B366" s="15"/>
      <c r="C366" s="15"/>
      <c r="D366" s="15"/>
      <c r="E366" s="15"/>
      <c r="F366" s="15"/>
      <c r="G366" s="16"/>
      <c r="H366" s="16"/>
      <c r="I366" s="16"/>
      <c r="J366" s="15"/>
      <c r="K366" s="15"/>
      <c r="L366" s="15"/>
      <c r="M366" s="15"/>
      <c r="N366" s="15"/>
      <c r="O366" s="15"/>
      <c r="P366" s="15"/>
      <c r="Q366" s="15"/>
      <c r="R366" s="15"/>
    </row>
  </sheetData>
  <mergeCells count="1548">
    <mergeCell ref="A3:H3"/>
    <mergeCell ref="C5:O5"/>
    <mergeCell ref="A7:A8"/>
    <mergeCell ref="B7:C8"/>
    <mergeCell ref="D7:F8"/>
    <mergeCell ref="G7:K8"/>
    <mergeCell ref="L7:L8"/>
    <mergeCell ref="M7:M8"/>
    <mergeCell ref="O7:P8"/>
    <mergeCell ref="A362:G363"/>
    <mergeCell ref="B12:C12"/>
    <mergeCell ref="D12:F12"/>
    <mergeCell ref="G12:K12"/>
    <mergeCell ref="O12:P12"/>
    <mergeCell ref="Q12:R12"/>
    <mergeCell ref="B13:C13"/>
    <mergeCell ref="D13:F13"/>
    <mergeCell ref="G13:K13"/>
    <mergeCell ref="O13:P13"/>
    <mergeCell ref="Q13:R13"/>
    <mergeCell ref="Q7:R8"/>
    <mergeCell ref="A9:R9"/>
    <mergeCell ref="A10:R10"/>
    <mergeCell ref="B11:C11"/>
    <mergeCell ref="D11:F11"/>
    <mergeCell ref="G11:K11"/>
    <mergeCell ref="O11:P11"/>
    <mergeCell ref="Q11:R11"/>
    <mergeCell ref="B16:C16"/>
    <mergeCell ref="D16:F16"/>
    <mergeCell ref="G16:K16"/>
    <mergeCell ref="O16:P16"/>
    <mergeCell ref="Q16:R16"/>
    <mergeCell ref="B17:C17"/>
    <mergeCell ref="D17:F17"/>
    <mergeCell ref="G17:K17"/>
    <mergeCell ref="O17:P17"/>
    <mergeCell ref="Q17:R17"/>
    <mergeCell ref="B14:C14"/>
    <mergeCell ref="D14:F14"/>
    <mergeCell ref="G14:K14"/>
    <mergeCell ref="O14:P14"/>
    <mergeCell ref="Q14:R14"/>
    <mergeCell ref="B15:C15"/>
    <mergeCell ref="D15:F15"/>
    <mergeCell ref="G15:K15"/>
    <mergeCell ref="O15:P15"/>
    <mergeCell ref="Q15:R15"/>
    <mergeCell ref="A22:R22"/>
    <mergeCell ref="B23:C23"/>
    <mergeCell ref="D23:F23"/>
    <mergeCell ref="G23:K23"/>
    <mergeCell ref="O23:P23"/>
    <mergeCell ref="Q23:R23"/>
    <mergeCell ref="B20:C20"/>
    <mergeCell ref="D20:F20"/>
    <mergeCell ref="G20:K20"/>
    <mergeCell ref="O20:P20"/>
    <mergeCell ref="Q20:R20"/>
    <mergeCell ref="A21:K21"/>
    <mergeCell ref="O21:P21"/>
    <mergeCell ref="Q21:R21"/>
    <mergeCell ref="B18:C18"/>
    <mergeCell ref="D18:F18"/>
    <mergeCell ref="G18:K18"/>
    <mergeCell ref="O18:P18"/>
    <mergeCell ref="Q18:R18"/>
    <mergeCell ref="B19:C19"/>
    <mergeCell ref="D19:F19"/>
    <mergeCell ref="G19:K19"/>
    <mergeCell ref="O19:P19"/>
    <mergeCell ref="Q19:R19"/>
    <mergeCell ref="B26:C26"/>
    <mergeCell ref="D26:F26"/>
    <mergeCell ref="G26:K26"/>
    <mergeCell ref="O26:P26"/>
    <mergeCell ref="Q26:R26"/>
    <mergeCell ref="B27:C27"/>
    <mergeCell ref="D27:F27"/>
    <mergeCell ref="G27:K27"/>
    <mergeCell ref="O27:P27"/>
    <mergeCell ref="Q27:R27"/>
    <mergeCell ref="B24:C24"/>
    <mergeCell ref="D24:F24"/>
    <mergeCell ref="G24:K24"/>
    <mergeCell ref="O24:P24"/>
    <mergeCell ref="Q24:R24"/>
    <mergeCell ref="B25:C25"/>
    <mergeCell ref="D25:F25"/>
    <mergeCell ref="G25:K25"/>
    <mergeCell ref="O25:P25"/>
    <mergeCell ref="Q25:R25"/>
    <mergeCell ref="B30:C30"/>
    <mergeCell ref="D30:F30"/>
    <mergeCell ref="G30:K30"/>
    <mergeCell ref="O30:P30"/>
    <mergeCell ref="Q30:R30"/>
    <mergeCell ref="B31:C31"/>
    <mergeCell ref="D31:F31"/>
    <mergeCell ref="G31:K31"/>
    <mergeCell ref="O31:P31"/>
    <mergeCell ref="Q31:R31"/>
    <mergeCell ref="B28:C28"/>
    <mergeCell ref="D28:F28"/>
    <mergeCell ref="G28:K28"/>
    <mergeCell ref="O28:P28"/>
    <mergeCell ref="Q28:R28"/>
    <mergeCell ref="B29:C29"/>
    <mergeCell ref="D29:F29"/>
    <mergeCell ref="G29:K29"/>
    <mergeCell ref="O29:P29"/>
    <mergeCell ref="Q29:R29"/>
    <mergeCell ref="B34:C34"/>
    <mergeCell ref="D34:F34"/>
    <mergeCell ref="G34:K34"/>
    <mergeCell ref="O34:P34"/>
    <mergeCell ref="Q34:R34"/>
    <mergeCell ref="B35:C35"/>
    <mergeCell ref="D35:F35"/>
    <mergeCell ref="G35:K35"/>
    <mergeCell ref="O35:P35"/>
    <mergeCell ref="Q35:R35"/>
    <mergeCell ref="B32:C32"/>
    <mergeCell ref="D32:F32"/>
    <mergeCell ref="G32:K32"/>
    <mergeCell ref="O32:P32"/>
    <mergeCell ref="Q32:R32"/>
    <mergeCell ref="B33:C33"/>
    <mergeCell ref="D33:F33"/>
    <mergeCell ref="G33:K33"/>
    <mergeCell ref="O33:P33"/>
    <mergeCell ref="Q33:R33"/>
    <mergeCell ref="B38:C38"/>
    <mergeCell ref="D38:F38"/>
    <mergeCell ref="G38:K38"/>
    <mergeCell ref="O38:P38"/>
    <mergeCell ref="Q38:R38"/>
    <mergeCell ref="B39:C39"/>
    <mergeCell ref="D39:F39"/>
    <mergeCell ref="G39:K39"/>
    <mergeCell ref="O39:P39"/>
    <mergeCell ref="Q39:R39"/>
    <mergeCell ref="B36:C36"/>
    <mergeCell ref="D36:F36"/>
    <mergeCell ref="G36:K36"/>
    <mergeCell ref="O36:P36"/>
    <mergeCell ref="Q36:R36"/>
    <mergeCell ref="B37:C37"/>
    <mergeCell ref="D37:F37"/>
    <mergeCell ref="G37:K37"/>
    <mergeCell ref="O37:P37"/>
    <mergeCell ref="Q37:R37"/>
    <mergeCell ref="B42:C42"/>
    <mergeCell ref="D42:F42"/>
    <mergeCell ref="G42:K42"/>
    <mergeCell ref="O42:P42"/>
    <mergeCell ref="Q42:R42"/>
    <mergeCell ref="B43:C43"/>
    <mergeCell ref="D43:F43"/>
    <mergeCell ref="G43:K43"/>
    <mergeCell ref="O43:P43"/>
    <mergeCell ref="Q43:R43"/>
    <mergeCell ref="B40:C40"/>
    <mergeCell ref="D40:F40"/>
    <mergeCell ref="G40:K40"/>
    <mergeCell ref="O40:P40"/>
    <mergeCell ref="Q40:R40"/>
    <mergeCell ref="B41:C41"/>
    <mergeCell ref="D41:F41"/>
    <mergeCell ref="G41:K41"/>
    <mergeCell ref="O41:P41"/>
    <mergeCell ref="Q41:R41"/>
    <mergeCell ref="B46:C46"/>
    <mergeCell ref="D46:F46"/>
    <mergeCell ref="G46:K46"/>
    <mergeCell ref="O46:P46"/>
    <mergeCell ref="Q46:R46"/>
    <mergeCell ref="B47:C47"/>
    <mergeCell ref="D47:F47"/>
    <mergeCell ref="G47:K47"/>
    <mergeCell ref="O47:P47"/>
    <mergeCell ref="Q47:R47"/>
    <mergeCell ref="B44:C44"/>
    <mergeCell ref="D44:F44"/>
    <mergeCell ref="G44:K44"/>
    <mergeCell ref="O44:P44"/>
    <mergeCell ref="Q44:R44"/>
    <mergeCell ref="B45:C45"/>
    <mergeCell ref="D45:F45"/>
    <mergeCell ref="G45:K45"/>
    <mergeCell ref="O45:P45"/>
    <mergeCell ref="Q45:R45"/>
    <mergeCell ref="B50:C50"/>
    <mergeCell ref="D50:F50"/>
    <mergeCell ref="G50:K50"/>
    <mergeCell ref="O50:P50"/>
    <mergeCell ref="Q50:R50"/>
    <mergeCell ref="B51:C51"/>
    <mergeCell ref="D51:F51"/>
    <mergeCell ref="G51:K51"/>
    <mergeCell ref="O51:P51"/>
    <mergeCell ref="Q51:R51"/>
    <mergeCell ref="B48:C48"/>
    <mergeCell ref="D48:F48"/>
    <mergeCell ref="G48:K48"/>
    <mergeCell ref="O48:P48"/>
    <mergeCell ref="Q48:R48"/>
    <mergeCell ref="B49:C49"/>
    <mergeCell ref="D49:F49"/>
    <mergeCell ref="G49:K49"/>
    <mergeCell ref="O49:P49"/>
    <mergeCell ref="Q49:R49"/>
    <mergeCell ref="A54:K54"/>
    <mergeCell ref="O54:P54"/>
    <mergeCell ref="Q54:R54"/>
    <mergeCell ref="A55:R55"/>
    <mergeCell ref="B56:C56"/>
    <mergeCell ref="D56:F56"/>
    <mergeCell ref="G56:K56"/>
    <mergeCell ref="O56:P56"/>
    <mergeCell ref="Q56:R56"/>
    <mergeCell ref="B52:C52"/>
    <mergeCell ref="D52:F52"/>
    <mergeCell ref="G52:K52"/>
    <mergeCell ref="O52:P52"/>
    <mergeCell ref="Q52:R52"/>
    <mergeCell ref="B53:C53"/>
    <mergeCell ref="D53:F53"/>
    <mergeCell ref="G53:K53"/>
    <mergeCell ref="O53:P53"/>
    <mergeCell ref="Q53:R53"/>
    <mergeCell ref="A59:K59"/>
    <mergeCell ref="O59:P59"/>
    <mergeCell ref="Q59:R59"/>
    <mergeCell ref="A60:R60"/>
    <mergeCell ref="B61:C61"/>
    <mergeCell ref="D61:F61"/>
    <mergeCell ref="G61:K61"/>
    <mergeCell ref="O61:P61"/>
    <mergeCell ref="Q61:R61"/>
    <mergeCell ref="B57:C57"/>
    <mergeCell ref="D57:F57"/>
    <mergeCell ref="G57:K57"/>
    <mergeCell ref="O57:P57"/>
    <mergeCell ref="Q57:R57"/>
    <mergeCell ref="B58:C58"/>
    <mergeCell ref="D58:F58"/>
    <mergeCell ref="G58:K58"/>
    <mergeCell ref="O58:P58"/>
    <mergeCell ref="Q58:R58"/>
    <mergeCell ref="B64:C64"/>
    <mergeCell ref="D64:F64"/>
    <mergeCell ref="G64:K64"/>
    <mergeCell ref="O64:P64"/>
    <mergeCell ref="Q64:R64"/>
    <mergeCell ref="B65:C65"/>
    <mergeCell ref="D65:F65"/>
    <mergeCell ref="G65:K65"/>
    <mergeCell ref="O65:P65"/>
    <mergeCell ref="Q65:R65"/>
    <mergeCell ref="B62:C62"/>
    <mergeCell ref="D62:F62"/>
    <mergeCell ref="G62:K62"/>
    <mergeCell ref="O62:P62"/>
    <mergeCell ref="Q62:R62"/>
    <mergeCell ref="B63:C63"/>
    <mergeCell ref="D63:F63"/>
    <mergeCell ref="G63:K63"/>
    <mergeCell ref="O63:P63"/>
    <mergeCell ref="Q63:R63"/>
    <mergeCell ref="A70:R70"/>
    <mergeCell ref="B71:C71"/>
    <mergeCell ref="D71:F71"/>
    <mergeCell ref="G71:K71"/>
    <mergeCell ref="O71:P71"/>
    <mergeCell ref="Q71:R71"/>
    <mergeCell ref="B68:C68"/>
    <mergeCell ref="D68:F68"/>
    <mergeCell ref="G68:K68"/>
    <mergeCell ref="O68:P68"/>
    <mergeCell ref="Q68:R68"/>
    <mergeCell ref="A69:K69"/>
    <mergeCell ref="O69:P69"/>
    <mergeCell ref="Q69:R69"/>
    <mergeCell ref="B66:C66"/>
    <mergeCell ref="D66:F66"/>
    <mergeCell ref="G66:K66"/>
    <mergeCell ref="O66:P66"/>
    <mergeCell ref="Q66:R66"/>
    <mergeCell ref="B67:C67"/>
    <mergeCell ref="D67:F67"/>
    <mergeCell ref="G67:K67"/>
    <mergeCell ref="O67:P67"/>
    <mergeCell ref="Q67:R67"/>
    <mergeCell ref="B74:C74"/>
    <mergeCell ref="D74:F74"/>
    <mergeCell ref="G74:K74"/>
    <mergeCell ref="O74:P74"/>
    <mergeCell ref="Q74:R74"/>
    <mergeCell ref="B75:C75"/>
    <mergeCell ref="D75:F75"/>
    <mergeCell ref="G75:K75"/>
    <mergeCell ref="O75:P75"/>
    <mergeCell ref="Q75:R75"/>
    <mergeCell ref="B72:C72"/>
    <mergeCell ref="D72:F72"/>
    <mergeCell ref="G72:K72"/>
    <mergeCell ref="O72:P72"/>
    <mergeCell ref="Q72:R72"/>
    <mergeCell ref="B73:C73"/>
    <mergeCell ref="D73:F73"/>
    <mergeCell ref="G73:K73"/>
    <mergeCell ref="O73:P73"/>
    <mergeCell ref="Q73:R73"/>
    <mergeCell ref="B78:C78"/>
    <mergeCell ref="D78:F78"/>
    <mergeCell ref="G78:K78"/>
    <mergeCell ref="O78:P78"/>
    <mergeCell ref="Q78:R78"/>
    <mergeCell ref="B79:C79"/>
    <mergeCell ref="D79:F79"/>
    <mergeCell ref="G79:K79"/>
    <mergeCell ref="O79:P79"/>
    <mergeCell ref="Q79:R79"/>
    <mergeCell ref="B76:C76"/>
    <mergeCell ref="D76:F76"/>
    <mergeCell ref="G76:K76"/>
    <mergeCell ref="O76:P76"/>
    <mergeCell ref="Q76:R76"/>
    <mergeCell ref="B77:C77"/>
    <mergeCell ref="D77:F77"/>
    <mergeCell ref="G77:K77"/>
    <mergeCell ref="O77:P77"/>
    <mergeCell ref="Q77:R77"/>
    <mergeCell ref="B82:C82"/>
    <mergeCell ref="D82:F82"/>
    <mergeCell ref="G82:K82"/>
    <mergeCell ref="O82:P82"/>
    <mergeCell ref="Q82:R82"/>
    <mergeCell ref="B83:C83"/>
    <mergeCell ref="D83:F83"/>
    <mergeCell ref="G83:K83"/>
    <mergeCell ref="O83:P83"/>
    <mergeCell ref="Q83:R83"/>
    <mergeCell ref="B80:C80"/>
    <mergeCell ref="D80:F80"/>
    <mergeCell ref="G80:K80"/>
    <mergeCell ref="O80:P80"/>
    <mergeCell ref="Q80:R80"/>
    <mergeCell ref="B81:C81"/>
    <mergeCell ref="D81:F81"/>
    <mergeCell ref="G81:K81"/>
    <mergeCell ref="O81:P81"/>
    <mergeCell ref="Q81:R81"/>
    <mergeCell ref="A86:K86"/>
    <mergeCell ref="O86:P86"/>
    <mergeCell ref="Q86:R86"/>
    <mergeCell ref="A87:R87"/>
    <mergeCell ref="A88:R88"/>
    <mergeCell ref="B89:C89"/>
    <mergeCell ref="D89:F89"/>
    <mergeCell ref="G89:K89"/>
    <mergeCell ref="O89:P89"/>
    <mergeCell ref="Q89:R89"/>
    <mergeCell ref="B84:C84"/>
    <mergeCell ref="D84:F84"/>
    <mergeCell ref="G84:K84"/>
    <mergeCell ref="O84:P84"/>
    <mergeCell ref="Q84:R84"/>
    <mergeCell ref="B85:C85"/>
    <mergeCell ref="D85:F85"/>
    <mergeCell ref="G85:K85"/>
    <mergeCell ref="O85:P85"/>
    <mergeCell ref="Q85:R85"/>
    <mergeCell ref="B92:C92"/>
    <mergeCell ref="D92:F92"/>
    <mergeCell ref="G92:K92"/>
    <mergeCell ref="O92:P92"/>
    <mergeCell ref="Q92:R92"/>
    <mergeCell ref="B93:C93"/>
    <mergeCell ref="D93:F93"/>
    <mergeCell ref="G93:K93"/>
    <mergeCell ref="O93:P93"/>
    <mergeCell ref="Q93:R93"/>
    <mergeCell ref="B90:C90"/>
    <mergeCell ref="D90:F90"/>
    <mergeCell ref="G90:K90"/>
    <mergeCell ref="O90:P90"/>
    <mergeCell ref="Q90:R90"/>
    <mergeCell ref="B91:C91"/>
    <mergeCell ref="D91:F91"/>
    <mergeCell ref="G91:K91"/>
    <mergeCell ref="O91:P91"/>
    <mergeCell ref="Q91:R91"/>
    <mergeCell ref="B98:C98"/>
    <mergeCell ref="D98:F98"/>
    <mergeCell ref="G98:K98"/>
    <mergeCell ref="O98:P98"/>
    <mergeCell ref="Q98:R98"/>
    <mergeCell ref="B99:C99"/>
    <mergeCell ref="D99:F99"/>
    <mergeCell ref="G99:K99"/>
    <mergeCell ref="O99:P99"/>
    <mergeCell ref="Q99:R99"/>
    <mergeCell ref="A96:R96"/>
    <mergeCell ref="B97:C97"/>
    <mergeCell ref="D97:F97"/>
    <mergeCell ref="G97:K97"/>
    <mergeCell ref="O97:P97"/>
    <mergeCell ref="Q97:R97"/>
    <mergeCell ref="B94:C94"/>
    <mergeCell ref="D94:F94"/>
    <mergeCell ref="G94:K94"/>
    <mergeCell ref="O94:P94"/>
    <mergeCell ref="Q94:R94"/>
    <mergeCell ref="A95:K95"/>
    <mergeCell ref="O95:P95"/>
    <mergeCell ref="Q95:R95"/>
    <mergeCell ref="B102:C102"/>
    <mergeCell ref="D102:F102"/>
    <mergeCell ref="G102:K102"/>
    <mergeCell ref="O102:P102"/>
    <mergeCell ref="Q102:R102"/>
    <mergeCell ref="B103:C103"/>
    <mergeCell ref="D103:F103"/>
    <mergeCell ref="G103:K103"/>
    <mergeCell ref="O103:P103"/>
    <mergeCell ref="Q103:R103"/>
    <mergeCell ref="B100:C100"/>
    <mergeCell ref="D100:F100"/>
    <mergeCell ref="G100:K100"/>
    <mergeCell ref="O100:P100"/>
    <mergeCell ref="Q100:R100"/>
    <mergeCell ref="B101:C101"/>
    <mergeCell ref="D101:F101"/>
    <mergeCell ref="G101:K101"/>
    <mergeCell ref="O101:P101"/>
    <mergeCell ref="Q101:R101"/>
    <mergeCell ref="B106:C106"/>
    <mergeCell ref="D106:F106"/>
    <mergeCell ref="G106:K106"/>
    <mergeCell ref="O106:P106"/>
    <mergeCell ref="Q106:R106"/>
    <mergeCell ref="B107:C107"/>
    <mergeCell ref="D107:F107"/>
    <mergeCell ref="G107:K107"/>
    <mergeCell ref="O107:P107"/>
    <mergeCell ref="Q107:R107"/>
    <mergeCell ref="B104:C104"/>
    <mergeCell ref="D104:F104"/>
    <mergeCell ref="G104:K104"/>
    <mergeCell ref="O104:P104"/>
    <mergeCell ref="Q104:R104"/>
    <mergeCell ref="B105:C105"/>
    <mergeCell ref="D105:F105"/>
    <mergeCell ref="G105:K105"/>
    <mergeCell ref="O105:P105"/>
    <mergeCell ref="Q105:R105"/>
    <mergeCell ref="B110:C110"/>
    <mergeCell ref="D110:F110"/>
    <mergeCell ref="G110:K110"/>
    <mergeCell ref="O110:P110"/>
    <mergeCell ref="Q110:R110"/>
    <mergeCell ref="B111:C111"/>
    <mergeCell ref="D111:F111"/>
    <mergeCell ref="G111:K111"/>
    <mergeCell ref="O111:P111"/>
    <mergeCell ref="Q111:R111"/>
    <mergeCell ref="B108:C108"/>
    <mergeCell ref="D108:F108"/>
    <mergeCell ref="G108:K108"/>
    <mergeCell ref="O108:P108"/>
    <mergeCell ref="Q108:R108"/>
    <mergeCell ref="B109:C109"/>
    <mergeCell ref="D109:F109"/>
    <mergeCell ref="G109:K109"/>
    <mergeCell ref="O109:P109"/>
    <mergeCell ref="Q109:R109"/>
    <mergeCell ref="B114:C114"/>
    <mergeCell ref="D114:F114"/>
    <mergeCell ref="G114:K114"/>
    <mergeCell ref="O114:P114"/>
    <mergeCell ref="Q114:R114"/>
    <mergeCell ref="B115:C115"/>
    <mergeCell ref="D115:F115"/>
    <mergeCell ref="G115:K115"/>
    <mergeCell ref="O115:P115"/>
    <mergeCell ref="Q115:R115"/>
    <mergeCell ref="B112:C112"/>
    <mergeCell ref="D112:F112"/>
    <mergeCell ref="G112:K112"/>
    <mergeCell ref="O112:P112"/>
    <mergeCell ref="Q112:R112"/>
    <mergeCell ref="B113:C113"/>
    <mergeCell ref="D113:F113"/>
    <mergeCell ref="G113:K113"/>
    <mergeCell ref="O113:P113"/>
    <mergeCell ref="Q113:R113"/>
    <mergeCell ref="B118:C118"/>
    <mergeCell ref="D118:F118"/>
    <mergeCell ref="G118:K118"/>
    <mergeCell ref="O118:P118"/>
    <mergeCell ref="Q118:R118"/>
    <mergeCell ref="B119:C119"/>
    <mergeCell ref="D119:F119"/>
    <mergeCell ref="G119:K119"/>
    <mergeCell ref="O119:P119"/>
    <mergeCell ref="Q119:R119"/>
    <mergeCell ref="B116:C116"/>
    <mergeCell ref="D116:F116"/>
    <mergeCell ref="G116:K116"/>
    <mergeCell ref="O116:P116"/>
    <mergeCell ref="Q116:R116"/>
    <mergeCell ref="B117:C117"/>
    <mergeCell ref="D117:F117"/>
    <mergeCell ref="G117:K117"/>
    <mergeCell ref="O117:P117"/>
    <mergeCell ref="Q117:R117"/>
    <mergeCell ref="A122:K122"/>
    <mergeCell ref="O122:P122"/>
    <mergeCell ref="Q122:R122"/>
    <mergeCell ref="A123:R123"/>
    <mergeCell ref="B124:C124"/>
    <mergeCell ref="D124:F124"/>
    <mergeCell ref="G124:K124"/>
    <mergeCell ref="O124:P124"/>
    <mergeCell ref="Q124:R124"/>
    <mergeCell ref="B120:C120"/>
    <mergeCell ref="D120:F120"/>
    <mergeCell ref="G120:K120"/>
    <mergeCell ref="O120:P120"/>
    <mergeCell ref="Q120:R120"/>
    <mergeCell ref="B121:C121"/>
    <mergeCell ref="D121:F121"/>
    <mergeCell ref="G121:K121"/>
    <mergeCell ref="O121:P121"/>
    <mergeCell ref="Q121:R121"/>
    <mergeCell ref="B128:C128"/>
    <mergeCell ref="D128:F128"/>
    <mergeCell ref="G128:K128"/>
    <mergeCell ref="O128:P128"/>
    <mergeCell ref="Q128:R128"/>
    <mergeCell ref="B129:C129"/>
    <mergeCell ref="D129:F129"/>
    <mergeCell ref="G129:K129"/>
    <mergeCell ref="O129:P129"/>
    <mergeCell ref="Q129:R129"/>
    <mergeCell ref="A125:K125"/>
    <mergeCell ref="O125:P125"/>
    <mergeCell ref="Q125:R125"/>
    <mergeCell ref="A126:R126"/>
    <mergeCell ref="B127:C127"/>
    <mergeCell ref="D127:F127"/>
    <mergeCell ref="G127:K127"/>
    <mergeCell ref="O127:P127"/>
    <mergeCell ref="Q127:R127"/>
    <mergeCell ref="B133:C133"/>
    <mergeCell ref="D133:F133"/>
    <mergeCell ref="G133:K133"/>
    <mergeCell ref="O133:P133"/>
    <mergeCell ref="Q133:R133"/>
    <mergeCell ref="B134:C134"/>
    <mergeCell ref="D134:F134"/>
    <mergeCell ref="G134:K134"/>
    <mergeCell ref="O134:P134"/>
    <mergeCell ref="Q134:R134"/>
    <mergeCell ref="A130:K130"/>
    <mergeCell ref="O130:P130"/>
    <mergeCell ref="Q130:R130"/>
    <mergeCell ref="A131:R131"/>
    <mergeCell ref="B132:C132"/>
    <mergeCell ref="D132:F132"/>
    <mergeCell ref="G132:K132"/>
    <mergeCell ref="O132:P132"/>
    <mergeCell ref="Q132:R132"/>
    <mergeCell ref="B137:C137"/>
    <mergeCell ref="D137:F137"/>
    <mergeCell ref="G137:K137"/>
    <mergeCell ref="O137:P137"/>
    <mergeCell ref="Q137:R137"/>
    <mergeCell ref="B138:C138"/>
    <mergeCell ref="D138:F138"/>
    <mergeCell ref="G138:K138"/>
    <mergeCell ref="O138:P138"/>
    <mergeCell ref="Q138:R138"/>
    <mergeCell ref="B135:C135"/>
    <mergeCell ref="D135:F135"/>
    <mergeCell ref="G135:K135"/>
    <mergeCell ref="O135:P135"/>
    <mergeCell ref="Q135:R135"/>
    <mergeCell ref="B136:C136"/>
    <mergeCell ref="D136:F136"/>
    <mergeCell ref="G136:K136"/>
    <mergeCell ref="O136:P136"/>
    <mergeCell ref="Q136:R136"/>
    <mergeCell ref="B141:C141"/>
    <mergeCell ref="D141:F141"/>
    <mergeCell ref="G141:K141"/>
    <mergeCell ref="O141:P141"/>
    <mergeCell ref="Q141:R141"/>
    <mergeCell ref="B142:C142"/>
    <mergeCell ref="D142:F142"/>
    <mergeCell ref="G142:K142"/>
    <mergeCell ref="O142:P142"/>
    <mergeCell ref="Q142:R142"/>
    <mergeCell ref="B139:C139"/>
    <mergeCell ref="D139:F139"/>
    <mergeCell ref="G139:K139"/>
    <mergeCell ref="O139:P139"/>
    <mergeCell ref="Q139:R139"/>
    <mergeCell ref="B140:C140"/>
    <mergeCell ref="D140:F140"/>
    <mergeCell ref="G140:K140"/>
    <mergeCell ref="O140:P140"/>
    <mergeCell ref="Q140:R140"/>
    <mergeCell ref="B145:C145"/>
    <mergeCell ref="D145:F145"/>
    <mergeCell ref="G145:K145"/>
    <mergeCell ref="O145:P145"/>
    <mergeCell ref="Q145:R145"/>
    <mergeCell ref="B146:C146"/>
    <mergeCell ref="D146:F146"/>
    <mergeCell ref="G146:K146"/>
    <mergeCell ref="O146:P146"/>
    <mergeCell ref="Q146:R146"/>
    <mergeCell ref="B143:C143"/>
    <mergeCell ref="D143:F143"/>
    <mergeCell ref="G143:K143"/>
    <mergeCell ref="O143:P143"/>
    <mergeCell ref="Q143:R143"/>
    <mergeCell ref="B144:C144"/>
    <mergeCell ref="D144:F144"/>
    <mergeCell ref="G144:K144"/>
    <mergeCell ref="O144:P144"/>
    <mergeCell ref="Q144:R144"/>
    <mergeCell ref="B151:C151"/>
    <mergeCell ref="D151:F151"/>
    <mergeCell ref="G151:K151"/>
    <mergeCell ref="O151:P151"/>
    <mergeCell ref="Q151:R151"/>
    <mergeCell ref="B152:C152"/>
    <mergeCell ref="D152:F152"/>
    <mergeCell ref="G152:K152"/>
    <mergeCell ref="O152:P152"/>
    <mergeCell ref="Q152:R152"/>
    <mergeCell ref="A147:K147"/>
    <mergeCell ref="O147:P147"/>
    <mergeCell ref="Q147:R147"/>
    <mergeCell ref="A148:R148"/>
    <mergeCell ref="A149:R149"/>
    <mergeCell ref="B150:C150"/>
    <mergeCell ref="D150:F150"/>
    <mergeCell ref="G150:K150"/>
    <mergeCell ref="O150:P150"/>
    <mergeCell ref="Q150:R150"/>
    <mergeCell ref="A155:K155"/>
    <mergeCell ref="O155:P155"/>
    <mergeCell ref="Q155:R155"/>
    <mergeCell ref="A156:R156"/>
    <mergeCell ref="B157:C157"/>
    <mergeCell ref="D157:F157"/>
    <mergeCell ref="G157:K157"/>
    <mergeCell ref="O157:P157"/>
    <mergeCell ref="Q157:R157"/>
    <mergeCell ref="B153:C153"/>
    <mergeCell ref="D153:F153"/>
    <mergeCell ref="G153:K153"/>
    <mergeCell ref="O153:P153"/>
    <mergeCell ref="Q153:R153"/>
    <mergeCell ref="B154:C154"/>
    <mergeCell ref="D154:F154"/>
    <mergeCell ref="G154:K154"/>
    <mergeCell ref="O154:P154"/>
    <mergeCell ref="Q154:R154"/>
    <mergeCell ref="B160:C160"/>
    <mergeCell ref="D160:F160"/>
    <mergeCell ref="G160:K160"/>
    <mergeCell ref="O160:P160"/>
    <mergeCell ref="Q160:R160"/>
    <mergeCell ref="B161:C161"/>
    <mergeCell ref="D161:F161"/>
    <mergeCell ref="G161:K161"/>
    <mergeCell ref="O161:P161"/>
    <mergeCell ref="Q161:R161"/>
    <mergeCell ref="B158:C158"/>
    <mergeCell ref="D158:F158"/>
    <mergeCell ref="G158:K158"/>
    <mergeCell ref="O158:P158"/>
    <mergeCell ref="Q158:R158"/>
    <mergeCell ref="B159:C159"/>
    <mergeCell ref="D159:F159"/>
    <mergeCell ref="G159:K159"/>
    <mergeCell ref="O159:P159"/>
    <mergeCell ref="Q159:R159"/>
    <mergeCell ref="B164:C164"/>
    <mergeCell ref="D164:F164"/>
    <mergeCell ref="G164:K164"/>
    <mergeCell ref="O164:P164"/>
    <mergeCell ref="Q164:R164"/>
    <mergeCell ref="B165:C165"/>
    <mergeCell ref="D165:F165"/>
    <mergeCell ref="G165:K165"/>
    <mergeCell ref="O165:P165"/>
    <mergeCell ref="Q165:R165"/>
    <mergeCell ref="B162:C162"/>
    <mergeCell ref="D162:F162"/>
    <mergeCell ref="G162:K162"/>
    <mergeCell ref="O162:P162"/>
    <mergeCell ref="Q162:R162"/>
    <mergeCell ref="B163:C163"/>
    <mergeCell ref="D163:F163"/>
    <mergeCell ref="G163:K163"/>
    <mergeCell ref="O163:P163"/>
    <mergeCell ref="Q163:R163"/>
    <mergeCell ref="A170:R170"/>
    <mergeCell ref="B171:C171"/>
    <mergeCell ref="D171:F171"/>
    <mergeCell ref="G171:K171"/>
    <mergeCell ref="O171:P171"/>
    <mergeCell ref="Q171:R171"/>
    <mergeCell ref="B168:C168"/>
    <mergeCell ref="D168:F168"/>
    <mergeCell ref="G168:K168"/>
    <mergeCell ref="O168:P168"/>
    <mergeCell ref="Q168:R168"/>
    <mergeCell ref="A169:K169"/>
    <mergeCell ref="O169:P169"/>
    <mergeCell ref="Q169:R169"/>
    <mergeCell ref="B166:C166"/>
    <mergeCell ref="D166:F166"/>
    <mergeCell ref="G166:K166"/>
    <mergeCell ref="O166:P166"/>
    <mergeCell ref="Q166:R166"/>
    <mergeCell ref="B167:C167"/>
    <mergeCell ref="D167:F167"/>
    <mergeCell ref="G167:K167"/>
    <mergeCell ref="O167:P167"/>
    <mergeCell ref="Q167:R167"/>
    <mergeCell ref="B175:C175"/>
    <mergeCell ref="D175:F175"/>
    <mergeCell ref="G175:K175"/>
    <mergeCell ref="O175:P175"/>
    <mergeCell ref="Q175:R175"/>
    <mergeCell ref="B176:C176"/>
    <mergeCell ref="D176:F176"/>
    <mergeCell ref="G176:K176"/>
    <mergeCell ref="O176:P176"/>
    <mergeCell ref="Q176:R176"/>
    <mergeCell ref="A172:K172"/>
    <mergeCell ref="O172:P172"/>
    <mergeCell ref="Q172:R172"/>
    <mergeCell ref="A173:R173"/>
    <mergeCell ref="B174:C174"/>
    <mergeCell ref="D174:F174"/>
    <mergeCell ref="G174:K174"/>
    <mergeCell ref="O174:P174"/>
    <mergeCell ref="Q174:R174"/>
    <mergeCell ref="B181:C181"/>
    <mergeCell ref="D181:F181"/>
    <mergeCell ref="G181:K181"/>
    <mergeCell ref="O181:P181"/>
    <mergeCell ref="Q181:R181"/>
    <mergeCell ref="B182:C182"/>
    <mergeCell ref="D182:F182"/>
    <mergeCell ref="G182:K182"/>
    <mergeCell ref="O182:P182"/>
    <mergeCell ref="Q182:R182"/>
    <mergeCell ref="A179:R179"/>
    <mergeCell ref="B180:C180"/>
    <mergeCell ref="D180:F180"/>
    <mergeCell ref="G180:K180"/>
    <mergeCell ref="O180:P180"/>
    <mergeCell ref="Q180:R180"/>
    <mergeCell ref="B177:C177"/>
    <mergeCell ref="D177:F177"/>
    <mergeCell ref="G177:K177"/>
    <mergeCell ref="O177:P177"/>
    <mergeCell ref="Q177:R177"/>
    <mergeCell ref="A178:K178"/>
    <mergeCell ref="O178:P178"/>
    <mergeCell ref="Q178:R178"/>
    <mergeCell ref="B185:C185"/>
    <mergeCell ref="D185:F185"/>
    <mergeCell ref="G185:K185"/>
    <mergeCell ref="O185:P185"/>
    <mergeCell ref="Q185:R185"/>
    <mergeCell ref="B186:C186"/>
    <mergeCell ref="D186:F186"/>
    <mergeCell ref="G186:K186"/>
    <mergeCell ref="O186:P186"/>
    <mergeCell ref="Q186:R186"/>
    <mergeCell ref="B183:C183"/>
    <mergeCell ref="D183:F183"/>
    <mergeCell ref="G183:K183"/>
    <mergeCell ref="O183:P183"/>
    <mergeCell ref="Q183:R183"/>
    <mergeCell ref="B184:C184"/>
    <mergeCell ref="D184:F184"/>
    <mergeCell ref="G184:K184"/>
    <mergeCell ref="O184:P184"/>
    <mergeCell ref="Q184:R184"/>
    <mergeCell ref="B191:C191"/>
    <mergeCell ref="D191:F191"/>
    <mergeCell ref="G191:K191"/>
    <mergeCell ref="O191:P191"/>
    <mergeCell ref="Q191:R191"/>
    <mergeCell ref="B192:C192"/>
    <mergeCell ref="D192:F192"/>
    <mergeCell ref="G192:K192"/>
    <mergeCell ref="O192:P192"/>
    <mergeCell ref="Q192:R192"/>
    <mergeCell ref="A187:K187"/>
    <mergeCell ref="O187:P187"/>
    <mergeCell ref="Q187:R187"/>
    <mergeCell ref="A188:R188"/>
    <mergeCell ref="A189:R189"/>
    <mergeCell ref="B190:C190"/>
    <mergeCell ref="D190:F190"/>
    <mergeCell ref="G190:K190"/>
    <mergeCell ref="O190:P190"/>
    <mergeCell ref="Q190:R190"/>
    <mergeCell ref="B197:C197"/>
    <mergeCell ref="D197:F197"/>
    <mergeCell ref="G197:K197"/>
    <mergeCell ref="O197:P197"/>
    <mergeCell ref="Q197:R197"/>
    <mergeCell ref="B198:C198"/>
    <mergeCell ref="D198:F198"/>
    <mergeCell ref="G198:K198"/>
    <mergeCell ref="O198:P198"/>
    <mergeCell ref="Q198:R198"/>
    <mergeCell ref="A195:R195"/>
    <mergeCell ref="B196:C196"/>
    <mergeCell ref="D196:F196"/>
    <mergeCell ref="G196:K196"/>
    <mergeCell ref="O196:P196"/>
    <mergeCell ref="Q196:R196"/>
    <mergeCell ref="B193:C193"/>
    <mergeCell ref="D193:F193"/>
    <mergeCell ref="G193:K193"/>
    <mergeCell ref="O193:P193"/>
    <mergeCell ref="Q193:R193"/>
    <mergeCell ref="A194:K194"/>
    <mergeCell ref="O194:P194"/>
    <mergeCell ref="Q194:R194"/>
    <mergeCell ref="B201:C201"/>
    <mergeCell ref="D201:F201"/>
    <mergeCell ref="G201:K201"/>
    <mergeCell ref="O201:P201"/>
    <mergeCell ref="Q201:R201"/>
    <mergeCell ref="B202:C202"/>
    <mergeCell ref="D202:F202"/>
    <mergeCell ref="G202:K202"/>
    <mergeCell ref="O202:P202"/>
    <mergeCell ref="Q202:R202"/>
    <mergeCell ref="B199:C199"/>
    <mergeCell ref="D199:F199"/>
    <mergeCell ref="G199:K199"/>
    <mergeCell ref="O199:P199"/>
    <mergeCell ref="Q199:R199"/>
    <mergeCell ref="B200:C200"/>
    <mergeCell ref="D200:F200"/>
    <mergeCell ref="G200:K200"/>
    <mergeCell ref="O200:P200"/>
    <mergeCell ref="Q200:R200"/>
    <mergeCell ref="B205:C205"/>
    <mergeCell ref="D205:F205"/>
    <mergeCell ref="G205:K205"/>
    <mergeCell ref="O205:P205"/>
    <mergeCell ref="Q205:R205"/>
    <mergeCell ref="B206:C206"/>
    <mergeCell ref="D206:F206"/>
    <mergeCell ref="G206:K206"/>
    <mergeCell ref="O206:P206"/>
    <mergeCell ref="Q206:R206"/>
    <mergeCell ref="B203:C203"/>
    <mergeCell ref="D203:F203"/>
    <mergeCell ref="G203:K203"/>
    <mergeCell ref="O203:P203"/>
    <mergeCell ref="Q203:R203"/>
    <mergeCell ref="B204:C204"/>
    <mergeCell ref="D204:F204"/>
    <mergeCell ref="G204:K204"/>
    <mergeCell ref="O204:P204"/>
    <mergeCell ref="Q204:R204"/>
    <mergeCell ref="A211:K211"/>
    <mergeCell ref="O211:P211"/>
    <mergeCell ref="Q211:R211"/>
    <mergeCell ref="A212:R212"/>
    <mergeCell ref="B213:C213"/>
    <mergeCell ref="D213:F213"/>
    <mergeCell ref="G213:K213"/>
    <mergeCell ref="O213:P213"/>
    <mergeCell ref="Q213:R213"/>
    <mergeCell ref="A209:R209"/>
    <mergeCell ref="B210:C210"/>
    <mergeCell ref="D210:F210"/>
    <mergeCell ref="G210:K210"/>
    <mergeCell ref="O210:P210"/>
    <mergeCell ref="Q210:R210"/>
    <mergeCell ref="B207:C207"/>
    <mergeCell ref="D207:F207"/>
    <mergeCell ref="G207:K207"/>
    <mergeCell ref="O207:P207"/>
    <mergeCell ref="Q207:R207"/>
    <mergeCell ref="A208:K208"/>
    <mergeCell ref="O208:P208"/>
    <mergeCell ref="Q208:R208"/>
    <mergeCell ref="B218:C218"/>
    <mergeCell ref="D218:F218"/>
    <mergeCell ref="G218:K218"/>
    <mergeCell ref="O218:P218"/>
    <mergeCell ref="Q218:R218"/>
    <mergeCell ref="B219:C219"/>
    <mergeCell ref="D219:F219"/>
    <mergeCell ref="G219:K219"/>
    <mergeCell ref="O219:P219"/>
    <mergeCell ref="Q219:R219"/>
    <mergeCell ref="A214:K214"/>
    <mergeCell ref="O214:P214"/>
    <mergeCell ref="Q214:R214"/>
    <mergeCell ref="A215:R215"/>
    <mergeCell ref="A216:R216"/>
    <mergeCell ref="B217:C217"/>
    <mergeCell ref="D217:F217"/>
    <mergeCell ref="G217:K217"/>
    <mergeCell ref="O217:P217"/>
    <mergeCell ref="Q217:R217"/>
    <mergeCell ref="B222:C222"/>
    <mergeCell ref="D222:F222"/>
    <mergeCell ref="G222:K222"/>
    <mergeCell ref="O222:P222"/>
    <mergeCell ref="Q222:R222"/>
    <mergeCell ref="B223:C223"/>
    <mergeCell ref="D223:F223"/>
    <mergeCell ref="G223:K223"/>
    <mergeCell ref="O223:P223"/>
    <mergeCell ref="Q223:R223"/>
    <mergeCell ref="B220:C220"/>
    <mergeCell ref="D220:F220"/>
    <mergeCell ref="G220:K220"/>
    <mergeCell ref="O220:P220"/>
    <mergeCell ref="Q220:R220"/>
    <mergeCell ref="B221:C221"/>
    <mergeCell ref="D221:F221"/>
    <mergeCell ref="G221:K221"/>
    <mergeCell ref="O221:P221"/>
    <mergeCell ref="Q221:R221"/>
    <mergeCell ref="B227:C227"/>
    <mergeCell ref="D227:F227"/>
    <mergeCell ref="G227:K227"/>
    <mergeCell ref="O227:P227"/>
    <mergeCell ref="Q227:R227"/>
    <mergeCell ref="B228:C228"/>
    <mergeCell ref="D228:F228"/>
    <mergeCell ref="G228:K228"/>
    <mergeCell ref="O228:P228"/>
    <mergeCell ref="Q228:R228"/>
    <mergeCell ref="A224:K224"/>
    <mergeCell ref="O224:P224"/>
    <mergeCell ref="Q224:R224"/>
    <mergeCell ref="A225:R225"/>
    <mergeCell ref="B226:C226"/>
    <mergeCell ref="D226:F226"/>
    <mergeCell ref="G226:K226"/>
    <mergeCell ref="O226:P226"/>
    <mergeCell ref="Q226:R226"/>
    <mergeCell ref="A231:K231"/>
    <mergeCell ref="O231:P231"/>
    <mergeCell ref="Q231:R231"/>
    <mergeCell ref="A232:R232"/>
    <mergeCell ref="A233:R233"/>
    <mergeCell ref="B234:C234"/>
    <mergeCell ref="D234:F234"/>
    <mergeCell ref="G234:K234"/>
    <mergeCell ref="O234:P234"/>
    <mergeCell ref="Q234:R234"/>
    <mergeCell ref="B229:C229"/>
    <mergeCell ref="D229:F229"/>
    <mergeCell ref="G229:K229"/>
    <mergeCell ref="O229:P229"/>
    <mergeCell ref="Q229:R229"/>
    <mergeCell ref="B230:C230"/>
    <mergeCell ref="D230:F230"/>
    <mergeCell ref="G230:K230"/>
    <mergeCell ref="O230:P230"/>
    <mergeCell ref="Q230:R230"/>
    <mergeCell ref="B237:C237"/>
    <mergeCell ref="D237:F237"/>
    <mergeCell ref="G237:K237"/>
    <mergeCell ref="O237:P237"/>
    <mergeCell ref="Q237:R237"/>
    <mergeCell ref="A238:K238"/>
    <mergeCell ref="O238:P238"/>
    <mergeCell ref="Q238:R238"/>
    <mergeCell ref="B235:C235"/>
    <mergeCell ref="D235:F235"/>
    <mergeCell ref="G235:K235"/>
    <mergeCell ref="O235:P235"/>
    <mergeCell ref="Q235:R235"/>
    <mergeCell ref="B236:C236"/>
    <mergeCell ref="D236:F236"/>
    <mergeCell ref="G236:K236"/>
    <mergeCell ref="O236:P236"/>
    <mergeCell ref="Q236:R236"/>
    <mergeCell ref="B242:C242"/>
    <mergeCell ref="D242:F242"/>
    <mergeCell ref="G242:K242"/>
    <mergeCell ref="O242:P242"/>
    <mergeCell ref="Q242:R242"/>
    <mergeCell ref="B243:C243"/>
    <mergeCell ref="D243:F243"/>
    <mergeCell ref="G243:K243"/>
    <mergeCell ref="O243:P243"/>
    <mergeCell ref="Q243:R243"/>
    <mergeCell ref="A239:R239"/>
    <mergeCell ref="A240:R240"/>
    <mergeCell ref="B241:C241"/>
    <mergeCell ref="D241:F241"/>
    <mergeCell ref="G241:K241"/>
    <mergeCell ref="O241:P241"/>
    <mergeCell ref="Q241:R241"/>
    <mergeCell ref="B246:C246"/>
    <mergeCell ref="D246:F246"/>
    <mergeCell ref="G246:K246"/>
    <mergeCell ref="O246:P246"/>
    <mergeCell ref="Q246:R246"/>
    <mergeCell ref="B247:C247"/>
    <mergeCell ref="D247:F247"/>
    <mergeCell ref="G247:K247"/>
    <mergeCell ref="O247:P247"/>
    <mergeCell ref="Q247:R247"/>
    <mergeCell ref="B244:C244"/>
    <mergeCell ref="D244:F244"/>
    <mergeCell ref="G244:K244"/>
    <mergeCell ref="O244:P244"/>
    <mergeCell ref="Q244:R244"/>
    <mergeCell ref="B245:C245"/>
    <mergeCell ref="D245:F245"/>
    <mergeCell ref="G245:K245"/>
    <mergeCell ref="O245:P245"/>
    <mergeCell ref="Q245:R245"/>
    <mergeCell ref="B250:C250"/>
    <mergeCell ref="D250:F250"/>
    <mergeCell ref="G250:K250"/>
    <mergeCell ref="O250:P250"/>
    <mergeCell ref="Q250:R250"/>
    <mergeCell ref="A251:K251"/>
    <mergeCell ref="O251:P251"/>
    <mergeCell ref="Q251:R251"/>
    <mergeCell ref="B248:C248"/>
    <mergeCell ref="D248:F248"/>
    <mergeCell ref="G248:K248"/>
    <mergeCell ref="O248:P248"/>
    <mergeCell ref="Q248:R248"/>
    <mergeCell ref="B249:C249"/>
    <mergeCell ref="D249:F249"/>
    <mergeCell ref="G249:K249"/>
    <mergeCell ref="O249:P249"/>
    <mergeCell ref="Q249:R249"/>
    <mergeCell ref="B255:C255"/>
    <mergeCell ref="D255:F255"/>
    <mergeCell ref="G255:K255"/>
    <mergeCell ref="O255:P255"/>
    <mergeCell ref="Q255:R255"/>
    <mergeCell ref="B256:C256"/>
    <mergeCell ref="D256:F256"/>
    <mergeCell ref="G256:K256"/>
    <mergeCell ref="O256:P256"/>
    <mergeCell ref="Q256:R256"/>
    <mergeCell ref="A252:R252"/>
    <mergeCell ref="A253:R253"/>
    <mergeCell ref="B254:C254"/>
    <mergeCell ref="D254:F254"/>
    <mergeCell ref="G254:K254"/>
    <mergeCell ref="O254:P254"/>
    <mergeCell ref="Q254:R254"/>
    <mergeCell ref="A259:K259"/>
    <mergeCell ref="O259:P259"/>
    <mergeCell ref="Q259:R259"/>
    <mergeCell ref="A260:R260"/>
    <mergeCell ref="B261:C261"/>
    <mergeCell ref="D261:F261"/>
    <mergeCell ref="G261:K261"/>
    <mergeCell ref="O261:P261"/>
    <mergeCell ref="Q261:R261"/>
    <mergeCell ref="B257:C257"/>
    <mergeCell ref="D257:F257"/>
    <mergeCell ref="G257:K257"/>
    <mergeCell ref="O257:P257"/>
    <mergeCell ref="Q257:R257"/>
    <mergeCell ref="B258:C258"/>
    <mergeCell ref="D258:F258"/>
    <mergeCell ref="G258:K258"/>
    <mergeCell ref="O258:P258"/>
    <mergeCell ref="Q258:R258"/>
    <mergeCell ref="B264:C264"/>
    <mergeCell ref="D264:F264"/>
    <mergeCell ref="G264:K264"/>
    <mergeCell ref="O264:P264"/>
    <mergeCell ref="Q264:R264"/>
    <mergeCell ref="B265:C265"/>
    <mergeCell ref="D265:F265"/>
    <mergeCell ref="G265:K265"/>
    <mergeCell ref="O265:P265"/>
    <mergeCell ref="Q265:R265"/>
    <mergeCell ref="B262:C262"/>
    <mergeCell ref="D262:F262"/>
    <mergeCell ref="G262:K262"/>
    <mergeCell ref="O262:P262"/>
    <mergeCell ref="Q262:R262"/>
    <mergeCell ref="B263:C263"/>
    <mergeCell ref="D263:F263"/>
    <mergeCell ref="G263:K263"/>
    <mergeCell ref="O263:P263"/>
    <mergeCell ref="Q263:R263"/>
    <mergeCell ref="A268:K268"/>
    <mergeCell ref="O268:P268"/>
    <mergeCell ref="Q268:R268"/>
    <mergeCell ref="A269:R269"/>
    <mergeCell ref="A270:R270"/>
    <mergeCell ref="B271:C271"/>
    <mergeCell ref="D271:F271"/>
    <mergeCell ref="G271:K271"/>
    <mergeCell ref="O271:P271"/>
    <mergeCell ref="Q271:R271"/>
    <mergeCell ref="B266:C266"/>
    <mergeCell ref="D266:F266"/>
    <mergeCell ref="G266:K266"/>
    <mergeCell ref="O266:P266"/>
    <mergeCell ref="Q266:R266"/>
    <mergeCell ref="B267:C267"/>
    <mergeCell ref="D267:F267"/>
    <mergeCell ref="G267:K267"/>
    <mergeCell ref="O267:P267"/>
    <mergeCell ref="Q267:R267"/>
    <mergeCell ref="B276:C276"/>
    <mergeCell ref="D276:F276"/>
    <mergeCell ref="G276:K276"/>
    <mergeCell ref="O276:P276"/>
    <mergeCell ref="Q276:R276"/>
    <mergeCell ref="B277:C277"/>
    <mergeCell ref="D277:F277"/>
    <mergeCell ref="G277:K277"/>
    <mergeCell ref="O277:P277"/>
    <mergeCell ref="Q277:R277"/>
    <mergeCell ref="A274:R274"/>
    <mergeCell ref="B275:C275"/>
    <mergeCell ref="D275:F275"/>
    <mergeCell ref="G275:K275"/>
    <mergeCell ref="O275:P275"/>
    <mergeCell ref="Q275:R275"/>
    <mergeCell ref="B272:C272"/>
    <mergeCell ref="D272:F272"/>
    <mergeCell ref="G272:K272"/>
    <mergeCell ref="O272:P272"/>
    <mergeCell ref="Q272:R272"/>
    <mergeCell ref="A273:K273"/>
    <mergeCell ref="O273:P273"/>
    <mergeCell ref="Q273:R273"/>
    <mergeCell ref="B282:C282"/>
    <mergeCell ref="D282:F282"/>
    <mergeCell ref="G282:K282"/>
    <mergeCell ref="O282:P282"/>
    <mergeCell ref="Q282:R282"/>
    <mergeCell ref="B283:C283"/>
    <mergeCell ref="D283:F283"/>
    <mergeCell ref="G283:K283"/>
    <mergeCell ref="O283:P283"/>
    <mergeCell ref="Q283:R283"/>
    <mergeCell ref="A278:K278"/>
    <mergeCell ref="O278:P278"/>
    <mergeCell ref="Q278:R278"/>
    <mergeCell ref="A279:R279"/>
    <mergeCell ref="A280:R280"/>
    <mergeCell ref="B281:C281"/>
    <mergeCell ref="D281:F281"/>
    <mergeCell ref="G281:K281"/>
    <mergeCell ref="O281:P281"/>
    <mergeCell ref="Q281:R281"/>
    <mergeCell ref="B286:C286"/>
    <mergeCell ref="D286:F286"/>
    <mergeCell ref="G286:K286"/>
    <mergeCell ref="O286:P286"/>
    <mergeCell ref="Q286:R286"/>
    <mergeCell ref="B287:C287"/>
    <mergeCell ref="D287:F287"/>
    <mergeCell ref="G287:K287"/>
    <mergeCell ref="O287:P287"/>
    <mergeCell ref="Q287:R287"/>
    <mergeCell ref="B284:C284"/>
    <mergeCell ref="D284:F284"/>
    <mergeCell ref="G284:K284"/>
    <mergeCell ref="O284:P284"/>
    <mergeCell ref="Q284:R284"/>
    <mergeCell ref="B285:C285"/>
    <mergeCell ref="D285:F285"/>
    <mergeCell ref="G285:K285"/>
    <mergeCell ref="O285:P285"/>
    <mergeCell ref="Q285:R285"/>
    <mergeCell ref="B290:C290"/>
    <mergeCell ref="D290:F290"/>
    <mergeCell ref="G290:K290"/>
    <mergeCell ref="O290:P290"/>
    <mergeCell ref="Q290:R290"/>
    <mergeCell ref="A291:K291"/>
    <mergeCell ref="O291:P291"/>
    <mergeCell ref="Q291:R291"/>
    <mergeCell ref="B288:C288"/>
    <mergeCell ref="D288:F288"/>
    <mergeCell ref="G288:K288"/>
    <mergeCell ref="O288:P288"/>
    <mergeCell ref="Q288:R288"/>
    <mergeCell ref="B289:C289"/>
    <mergeCell ref="D289:F289"/>
    <mergeCell ref="G289:K289"/>
    <mergeCell ref="O289:P289"/>
    <mergeCell ref="Q289:R289"/>
    <mergeCell ref="B295:C295"/>
    <mergeCell ref="D295:F295"/>
    <mergeCell ref="G295:K295"/>
    <mergeCell ref="O295:P295"/>
    <mergeCell ref="Q295:R295"/>
    <mergeCell ref="B296:C296"/>
    <mergeCell ref="D296:F296"/>
    <mergeCell ref="G296:K296"/>
    <mergeCell ref="O296:P296"/>
    <mergeCell ref="Q296:R296"/>
    <mergeCell ref="A292:R292"/>
    <mergeCell ref="A293:R293"/>
    <mergeCell ref="B294:C294"/>
    <mergeCell ref="D294:F294"/>
    <mergeCell ref="G294:K294"/>
    <mergeCell ref="O294:P294"/>
    <mergeCell ref="Q294:R294"/>
    <mergeCell ref="B299:C299"/>
    <mergeCell ref="D299:F299"/>
    <mergeCell ref="G299:K299"/>
    <mergeCell ref="O299:P299"/>
    <mergeCell ref="Q299:R299"/>
    <mergeCell ref="B300:C300"/>
    <mergeCell ref="D300:F300"/>
    <mergeCell ref="G300:K300"/>
    <mergeCell ref="O300:P300"/>
    <mergeCell ref="Q300:R300"/>
    <mergeCell ref="B297:C297"/>
    <mergeCell ref="D297:F297"/>
    <mergeCell ref="G297:K297"/>
    <mergeCell ref="O297:P297"/>
    <mergeCell ref="Q297:R297"/>
    <mergeCell ref="B298:C298"/>
    <mergeCell ref="D298:F298"/>
    <mergeCell ref="G298:K298"/>
    <mergeCell ref="O298:P298"/>
    <mergeCell ref="Q298:R298"/>
    <mergeCell ref="B303:C303"/>
    <mergeCell ref="D303:F303"/>
    <mergeCell ref="G303:K303"/>
    <mergeCell ref="O303:P303"/>
    <mergeCell ref="Q303:R303"/>
    <mergeCell ref="B304:C304"/>
    <mergeCell ref="D304:F304"/>
    <mergeCell ref="G304:K304"/>
    <mergeCell ref="O304:P304"/>
    <mergeCell ref="Q304:R304"/>
    <mergeCell ref="B301:C301"/>
    <mergeCell ref="D301:F301"/>
    <mergeCell ref="G301:K301"/>
    <mergeCell ref="O301:P301"/>
    <mergeCell ref="Q301:R301"/>
    <mergeCell ref="B302:C302"/>
    <mergeCell ref="D302:F302"/>
    <mergeCell ref="G302:K302"/>
    <mergeCell ref="O302:P302"/>
    <mergeCell ref="Q302:R302"/>
    <mergeCell ref="B307:C307"/>
    <mergeCell ref="D307:F307"/>
    <mergeCell ref="G307:K307"/>
    <mergeCell ref="O307:P307"/>
    <mergeCell ref="Q307:R307"/>
    <mergeCell ref="B308:C308"/>
    <mergeCell ref="D308:F308"/>
    <mergeCell ref="G308:K308"/>
    <mergeCell ref="O308:P308"/>
    <mergeCell ref="Q308:R308"/>
    <mergeCell ref="B305:C305"/>
    <mergeCell ref="D305:F305"/>
    <mergeCell ref="G305:K305"/>
    <mergeCell ref="O305:P305"/>
    <mergeCell ref="Q305:R305"/>
    <mergeCell ref="B306:C306"/>
    <mergeCell ref="D306:F306"/>
    <mergeCell ref="G306:K306"/>
    <mergeCell ref="O306:P306"/>
    <mergeCell ref="Q306:R306"/>
    <mergeCell ref="B311:C311"/>
    <mergeCell ref="D311:F311"/>
    <mergeCell ref="G311:K311"/>
    <mergeCell ref="O311:P311"/>
    <mergeCell ref="Q311:R311"/>
    <mergeCell ref="B312:C312"/>
    <mergeCell ref="D312:F312"/>
    <mergeCell ref="G312:K312"/>
    <mergeCell ref="O312:P312"/>
    <mergeCell ref="Q312:R312"/>
    <mergeCell ref="B309:C309"/>
    <mergeCell ref="D309:F309"/>
    <mergeCell ref="G309:K309"/>
    <mergeCell ref="O309:P309"/>
    <mergeCell ref="Q309:R309"/>
    <mergeCell ref="B310:C310"/>
    <mergeCell ref="D310:F310"/>
    <mergeCell ref="G310:K310"/>
    <mergeCell ref="O310:P310"/>
    <mergeCell ref="Q310:R310"/>
    <mergeCell ref="B315:C315"/>
    <mergeCell ref="D315:F315"/>
    <mergeCell ref="G315:K315"/>
    <mergeCell ref="O315:P315"/>
    <mergeCell ref="Q315:R315"/>
    <mergeCell ref="B316:C316"/>
    <mergeCell ref="D316:F316"/>
    <mergeCell ref="G316:K316"/>
    <mergeCell ref="O316:P316"/>
    <mergeCell ref="Q316:R316"/>
    <mergeCell ref="B313:C313"/>
    <mergeCell ref="D313:F313"/>
    <mergeCell ref="G313:K313"/>
    <mergeCell ref="O313:P313"/>
    <mergeCell ref="Q313:R313"/>
    <mergeCell ref="B314:C314"/>
    <mergeCell ref="D314:F314"/>
    <mergeCell ref="G314:K314"/>
    <mergeCell ref="O314:P314"/>
    <mergeCell ref="Q314:R314"/>
    <mergeCell ref="B319:C319"/>
    <mergeCell ref="D319:F319"/>
    <mergeCell ref="G319:K319"/>
    <mergeCell ref="O319:P319"/>
    <mergeCell ref="Q319:R319"/>
    <mergeCell ref="B320:C320"/>
    <mergeCell ref="D320:F320"/>
    <mergeCell ref="G320:K320"/>
    <mergeCell ref="O320:P320"/>
    <mergeCell ref="Q320:R320"/>
    <mergeCell ref="B317:C317"/>
    <mergeCell ref="D317:F317"/>
    <mergeCell ref="G317:K317"/>
    <mergeCell ref="O317:P317"/>
    <mergeCell ref="Q317:R317"/>
    <mergeCell ref="B318:C318"/>
    <mergeCell ref="D318:F318"/>
    <mergeCell ref="G318:K318"/>
    <mergeCell ref="O318:P318"/>
    <mergeCell ref="Q318:R318"/>
    <mergeCell ref="B323:C323"/>
    <mergeCell ref="D323:F323"/>
    <mergeCell ref="G323:K323"/>
    <mergeCell ref="O323:P323"/>
    <mergeCell ref="Q323:R323"/>
    <mergeCell ref="B324:C324"/>
    <mergeCell ref="D324:F324"/>
    <mergeCell ref="G324:K324"/>
    <mergeCell ref="O324:P324"/>
    <mergeCell ref="Q324:R324"/>
    <mergeCell ref="B321:C321"/>
    <mergeCell ref="D321:F321"/>
    <mergeCell ref="G321:K321"/>
    <mergeCell ref="O321:P321"/>
    <mergeCell ref="Q321:R321"/>
    <mergeCell ref="B322:C322"/>
    <mergeCell ref="D322:F322"/>
    <mergeCell ref="G322:K322"/>
    <mergeCell ref="O322:P322"/>
    <mergeCell ref="Q322:R322"/>
    <mergeCell ref="B327:C327"/>
    <mergeCell ref="D327:F327"/>
    <mergeCell ref="G327:K327"/>
    <mergeCell ref="O327:P327"/>
    <mergeCell ref="Q327:R327"/>
    <mergeCell ref="B328:C328"/>
    <mergeCell ref="D328:F328"/>
    <mergeCell ref="G328:K328"/>
    <mergeCell ref="O328:P328"/>
    <mergeCell ref="Q328:R328"/>
    <mergeCell ref="B325:C325"/>
    <mergeCell ref="D325:F325"/>
    <mergeCell ref="G325:K325"/>
    <mergeCell ref="O325:P325"/>
    <mergeCell ref="Q325:R325"/>
    <mergeCell ref="B326:C326"/>
    <mergeCell ref="D326:F326"/>
    <mergeCell ref="G326:K326"/>
    <mergeCell ref="O326:P326"/>
    <mergeCell ref="Q326:R326"/>
    <mergeCell ref="B331:C331"/>
    <mergeCell ref="D331:F331"/>
    <mergeCell ref="G331:K331"/>
    <mergeCell ref="O331:P331"/>
    <mergeCell ref="Q331:R331"/>
    <mergeCell ref="B332:C332"/>
    <mergeCell ref="D332:F332"/>
    <mergeCell ref="G332:K332"/>
    <mergeCell ref="O332:P332"/>
    <mergeCell ref="Q332:R332"/>
    <mergeCell ref="B329:C329"/>
    <mergeCell ref="D329:F329"/>
    <mergeCell ref="G329:K329"/>
    <mergeCell ref="O329:P329"/>
    <mergeCell ref="Q329:R329"/>
    <mergeCell ref="B330:C330"/>
    <mergeCell ref="D330:F330"/>
    <mergeCell ref="G330:K330"/>
    <mergeCell ref="O330:P330"/>
    <mergeCell ref="Q330:R330"/>
    <mergeCell ref="B335:C335"/>
    <mergeCell ref="D335:F335"/>
    <mergeCell ref="G335:K335"/>
    <mergeCell ref="O335:P335"/>
    <mergeCell ref="Q335:R335"/>
    <mergeCell ref="B336:C336"/>
    <mergeCell ref="D336:F336"/>
    <mergeCell ref="G336:K336"/>
    <mergeCell ref="O336:P336"/>
    <mergeCell ref="Q336:R336"/>
    <mergeCell ref="B333:C333"/>
    <mergeCell ref="D333:F333"/>
    <mergeCell ref="G333:K333"/>
    <mergeCell ref="O333:P333"/>
    <mergeCell ref="Q333:R333"/>
    <mergeCell ref="B334:C334"/>
    <mergeCell ref="D334:F334"/>
    <mergeCell ref="G334:K334"/>
    <mergeCell ref="O334:P334"/>
    <mergeCell ref="Q334:R334"/>
    <mergeCell ref="B339:C339"/>
    <mergeCell ref="D339:F339"/>
    <mergeCell ref="G339:K339"/>
    <mergeCell ref="O339:P339"/>
    <mergeCell ref="Q339:R339"/>
    <mergeCell ref="B340:C340"/>
    <mergeCell ref="D340:F340"/>
    <mergeCell ref="G340:K340"/>
    <mergeCell ref="O340:P340"/>
    <mergeCell ref="Q340:R340"/>
    <mergeCell ref="B337:C337"/>
    <mergeCell ref="D337:F337"/>
    <mergeCell ref="G337:K337"/>
    <mergeCell ref="O337:P337"/>
    <mergeCell ref="Q337:R337"/>
    <mergeCell ref="B338:C338"/>
    <mergeCell ref="D338:F338"/>
    <mergeCell ref="G338:K338"/>
    <mergeCell ref="O338:P338"/>
    <mergeCell ref="Q338:R338"/>
    <mergeCell ref="B343:C343"/>
    <mergeCell ref="D343:F343"/>
    <mergeCell ref="G343:K343"/>
    <mergeCell ref="O343:P343"/>
    <mergeCell ref="Q343:R343"/>
    <mergeCell ref="B344:C344"/>
    <mergeCell ref="D344:F344"/>
    <mergeCell ref="G344:K344"/>
    <mergeCell ref="O344:P344"/>
    <mergeCell ref="Q344:R344"/>
    <mergeCell ref="B341:C341"/>
    <mergeCell ref="D341:F341"/>
    <mergeCell ref="G341:K341"/>
    <mergeCell ref="O341:P341"/>
    <mergeCell ref="Q341:R341"/>
    <mergeCell ref="B342:C342"/>
    <mergeCell ref="D342:F342"/>
    <mergeCell ref="G342:K342"/>
    <mergeCell ref="O342:P342"/>
    <mergeCell ref="Q342:R342"/>
    <mergeCell ref="B347:C347"/>
    <mergeCell ref="D347:F347"/>
    <mergeCell ref="G347:K347"/>
    <mergeCell ref="O347:P347"/>
    <mergeCell ref="Q347:R347"/>
    <mergeCell ref="B348:C348"/>
    <mergeCell ref="D348:F348"/>
    <mergeCell ref="G348:K348"/>
    <mergeCell ref="O348:P348"/>
    <mergeCell ref="Q348:R348"/>
    <mergeCell ref="B345:C345"/>
    <mergeCell ref="D345:F345"/>
    <mergeCell ref="G345:K345"/>
    <mergeCell ref="O345:P345"/>
    <mergeCell ref="Q345:R345"/>
    <mergeCell ref="B346:C346"/>
    <mergeCell ref="D346:F346"/>
    <mergeCell ref="G346:K346"/>
    <mergeCell ref="O346:P346"/>
    <mergeCell ref="Q346:R346"/>
    <mergeCell ref="O354:P354"/>
    <mergeCell ref="Q354:R354"/>
    <mergeCell ref="B351:C351"/>
    <mergeCell ref="D351:F351"/>
    <mergeCell ref="G351:K351"/>
    <mergeCell ref="O351:P351"/>
    <mergeCell ref="Q351:R351"/>
    <mergeCell ref="B352:C352"/>
    <mergeCell ref="D352:F352"/>
    <mergeCell ref="G352:K352"/>
    <mergeCell ref="O352:P352"/>
    <mergeCell ref="Q352:R352"/>
    <mergeCell ref="B349:C349"/>
    <mergeCell ref="D349:F349"/>
    <mergeCell ref="G349:K349"/>
    <mergeCell ref="O349:P349"/>
    <mergeCell ref="Q349:R349"/>
    <mergeCell ref="B350:C350"/>
    <mergeCell ref="D350:F350"/>
    <mergeCell ref="G350:K350"/>
    <mergeCell ref="O350:P350"/>
    <mergeCell ref="Q350:R350"/>
    <mergeCell ref="K361:R361"/>
    <mergeCell ref="K362:R363"/>
    <mergeCell ref="A365:G365"/>
    <mergeCell ref="K365:R365"/>
    <mergeCell ref="A1:H2"/>
    <mergeCell ref="J1:R2"/>
    <mergeCell ref="A4:R4"/>
    <mergeCell ref="A359:K359"/>
    <mergeCell ref="O359:P359"/>
    <mergeCell ref="Q359:R359"/>
    <mergeCell ref="A360:K360"/>
    <mergeCell ref="O360:P360"/>
    <mergeCell ref="Q360:R360"/>
    <mergeCell ref="A357:K357"/>
    <mergeCell ref="O357:P357"/>
    <mergeCell ref="Q357:R357"/>
    <mergeCell ref="A358:K358"/>
    <mergeCell ref="O358:P358"/>
    <mergeCell ref="Q358:R358"/>
    <mergeCell ref="A355:K355"/>
    <mergeCell ref="O355:P355"/>
    <mergeCell ref="Q355:R355"/>
    <mergeCell ref="A356:K356"/>
    <mergeCell ref="O356:P356"/>
    <mergeCell ref="Q356:R356"/>
    <mergeCell ref="B353:C353"/>
    <mergeCell ref="D353:F353"/>
    <mergeCell ref="G353:K353"/>
    <mergeCell ref="O353:P353"/>
    <mergeCell ref="Q353:R353"/>
    <mergeCell ref="A354:K354"/>
  </mergeCells>
  <pageMargins left="0.44" right="0" top="0.11811023622047245" bottom="0.11811023622047245" header="0.11811023622047245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DSTongHop_H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HangPDT</dc:creator>
  <cp:lastModifiedBy>HangPDT</cp:lastModifiedBy>
  <cp:lastPrinted>2017-09-25T00:55:51Z</cp:lastPrinted>
  <dcterms:created xsi:type="dcterms:W3CDTF">2017-09-21T08:12:33Z</dcterms:created>
  <dcterms:modified xsi:type="dcterms:W3CDTF">2017-09-25T00:56:32Z</dcterms:modified>
</cp:coreProperties>
</file>